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FFME-CD69\Temporaire\2025\"/>
    </mc:Choice>
  </mc:AlternateContent>
  <xr:revisionPtr revIDLastSave="0" documentId="8_{21CBE8C6-8391-4490-A020-6DE43AB98F59}" xr6:coauthVersionLast="47" xr6:coauthVersionMax="47" xr10:uidLastSave="{00000000-0000-0000-0000-000000000000}"/>
  <bookViews>
    <workbookView xWindow="-108" yWindow="-108" windowWidth="23256" windowHeight="12576" tabRatio="833" firstSheet="1" activeTab="7" xr2:uid="{00000000-000D-0000-FFFF-FFFF00000000}"/>
  </bookViews>
  <sheets>
    <sheet name="U11F" sheetId="1" r:id="rId1"/>
    <sheet name="U11G" sheetId="24" r:id="rId2"/>
    <sheet name="U13F" sheetId="25" r:id="rId3"/>
    <sheet name="U13G" sheetId="26" r:id="rId4"/>
    <sheet name="U15F" sheetId="28" r:id="rId5"/>
    <sheet name="U15G" sheetId="41" r:id="rId6"/>
    <sheet name="U17F" sheetId="42" r:id="rId7"/>
    <sheet name="U17G" sheetId="43" r:id="rId8"/>
    <sheet name="U19F" sheetId="44" r:id="rId9"/>
    <sheet name="U19G" sheetId="45" r:id="rId10"/>
    <sheet name="SENF" sheetId="46" r:id="rId11"/>
    <sheet name="SENG" sheetId="47" r:id="rId12"/>
    <sheet name="VETF" sheetId="48" r:id="rId13"/>
    <sheet name="VETG" sheetId="49" r:id="rId14"/>
    <sheet name="STATS" sheetId="17" r:id="rId15"/>
    <sheet name="inscrits" sheetId="18" r:id="rId16"/>
    <sheet name="Liste Site FFME" sheetId="19" r:id="rId17"/>
    <sheet name="Extract 2025" sheetId="40" r:id="rId18"/>
    <sheet name="hors cat" sheetId="39" r:id="rId19"/>
    <sheet name="ExtractMyCompet" sheetId="20" state="hidden" r:id="rId20"/>
    <sheet name="2023" sheetId="21" state="hidden" r:id="rId21"/>
  </sheets>
  <definedNames>
    <definedName name="_xlnm._FilterDatabase" localSheetId="18" hidden="1">'hors cat'!$A$1:$B$1</definedName>
    <definedName name="_xlnm._FilterDatabase" localSheetId="15" hidden="1">inscrits!$A$2:$M$251</definedName>
    <definedName name="_xlnm._FilterDatabase" localSheetId="16" hidden="1">'Liste Site FFME'!$A$1:$H$480</definedName>
    <definedName name="_xlnm._FilterDatabase" localSheetId="10" hidden="1">SENF!$A$9:$AG$9</definedName>
    <definedName name="_xlnm._FilterDatabase" localSheetId="11" hidden="1">SENG!$A$9:$AG$9</definedName>
    <definedName name="_xlnm._FilterDatabase" localSheetId="0" hidden="1">U11F!$A$9:$AJ$9</definedName>
    <definedName name="_xlnm._FilterDatabase" localSheetId="1" hidden="1">U11G!$A$9:$AJ$9</definedName>
    <definedName name="_xlnm._FilterDatabase" localSheetId="2" hidden="1">U13F!$A$9:$AJ$9</definedName>
    <definedName name="_xlnm._FilterDatabase" localSheetId="3" hidden="1">U13G!$A$9:$AJ$9</definedName>
    <definedName name="_xlnm._FilterDatabase" localSheetId="4" hidden="1">U15F!$A$9:$AG$9</definedName>
    <definedName name="_xlnm._FilterDatabase" localSheetId="5" hidden="1">U15G!$A$9:$AG$9</definedName>
    <definedName name="_xlnm._FilterDatabase" localSheetId="6" hidden="1">U17F!$A$9:$AG$9</definedName>
    <definedName name="_xlnm._FilterDatabase" localSheetId="7" hidden="1">U17G!$A$9:$AG$9</definedName>
    <definedName name="_xlnm._FilterDatabase" localSheetId="8" hidden="1">U19F!$A$9:$AG$9</definedName>
    <definedName name="_xlnm._FilterDatabase" localSheetId="9" hidden="1">U19G!$A$9:$AG$9</definedName>
    <definedName name="_xlnm._FilterDatabase" localSheetId="12" hidden="1">VETF!$A$9:$AG$9</definedName>
    <definedName name="_xlnm._FilterDatabase" localSheetId="13" hidden="1">VETG!$A$9:$AG$9</definedName>
    <definedName name="Segment_Categorie">#N/A</definedName>
    <definedName name="Segment_Genre">#N/A</definedName>
    <definedName name="_xlnm.Print_Area" localSheetId="10">SENF!$A$3:$AB$102</definedName>
    <definedName name="_xlnm.Print_Area" localSheetId="11">SENG!$A$3:$AB$102</definedName>
    <definedName name="_xlnm.Print_Area" localSheetId="14">STATS!$A$1:$AF$24</definedName>
    <definedName name="_xlnm.Print_Area" localSheetId="0">U11F!$A$3:$AE$102</definedName>
    <definedName name="_xlnm.Print_Area" localSheetId="1">U11G!$A$3:$AE$102</definedName>
    <definedName name="_xlnm.Print_Area" localSheetId="2">U13F!$A$3:$AE$102</definedName>
    <definedName name="_xlnm.Print_Area" localSheetId="3">U13G!$A$3:$AE$102</definedName>
    <definedName name="_xlnm.Print_Area" localSheetId="4">U15F!$A$3:$AB$102</definedName>
    <definedName name="_xlnm.Print_Area" localSheetId="5">U15G!$A$3:$AB$102</definedName>
    <definedName name="_xlnm.Print_Area" localSheetId="6">U17F!$A$3:$AB$102</definedName>
    <definedName name="_xlnm.Print_Area" localSheetId="7">U17G!$A$3:$AB$102</definedName>
    <definedName name="_xlnm.Print_Area" localSheetId="8">U19F!$A$3:$AB$102</definedName>
    <definedName name="_xlnm.Print_Area" localSheetId="9">U19G!$A$3:$AB$102</definedName>
    <definedName name="_xlnm.Print_Area" localSheetId="12">VETF!$A$3:$AB$102</definedName>
    <definedName name="_xlnm.Print_Area" localSheetId="13">VETG!$A$3:$AB$102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2"/>
        <x14:slicerCache r:id="rId23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9" i="49" l="1"/>
  <c r="C128" i="49"/>
  <c r="C127" i="49"/>
  <c r="C126" i="49"/>
  <c r="C125" i="49"/>
  <c r="C124" i="49"/>
  <c r="C123" i="49"/>
  <c r="C122" i="49"/>
  <c r="C121" i="49"/>
  <c r="C120" i="49"/>
  <c r="C119" i="49"/>
  <c r="C118" i="49"/>
  <c r="C117" i="49"/>
  <c r="C116" i="49"/>
  <c r="AB115" i="49"/>
  <c r="Y115" i="49"/>
  <c r="AE115" i="49" s="1"/>
  <c r="C115" i="49"/>
  <c r="AB114" i="49"/>
  <c r="Y114" i="49"/>
  <c r="AE114" i="49" s="1"/>
  <c r="C114" i="49"/>
  <c r="AB113" i="49"/>
  <c r="Y113" i="49"/>
  <c r="AE113" i="49" s="1"/>
  <c r="C113" i="49"/>
  <c r="AB112" i="49"/>
  <c r="Y112" i="49"/>
  <c r="AE112" i="49" s="1"/>
  <c r="C112" i="49"/>
  <c r="AB111" i="49"/>
  <c r="Y111" i="49"/>
  <c r="AE111" i="49" s="1"/>
  <c r="C111" i="49"/>
  <c r="AB110" i="49"/>
  <c r="Y110" i="49"/>
  <c r="AE110" i="49" s="1"/>
  <c r="C110" i="49"/>
  <c r="AB109" i="49"/>
  <c r="Y109" i="49"/>
  <c r="AE109" i="49" s="1"/>
  <c r="C109" i="49"/>
  <c r="AB108" i="49"/>
  <c r="Y108" i="49"/>
  <c r="AE108" i="49" s="1"/>
  <c r="C108" i="49"/>
  <c r="AB107" i="49"/>
  <c r="Y107" i="49"/>
  <c r="AE107" i="49" s="1"/>
  <c r="C107" i="49"/>
  <c r="AB106" i="49"/>
  <c r="Y106" i="49"/>
  <c r="AE106" i="49" s="1"/>
  <c r="C106" i="49"/>
  <c r="AB105" i="49"/>
  <c r="Y105" i="49"/>
  <c r="AE105" i="49" s="1"/>
  <c r="C105" i="49"/>
  <c r="AB104" i="49"/>
  <c r="Y104" i="49"/>
  <c r="AE104" i="49" s="1"/>
  <c r="C104" i="49"/>
  <c r="AB103" i="49"/>
  <c r="Y103" i="49"/>
  <c r="AE103" i="49" s="1"/>
  <c r="C103" i="49"/>
  <c r="AB102" i="49"/>
  <c r="Y102" i="49"/>
  <c r="AE102" i="49" s="1"/>
  <c r="C102" i="49"/>
  <c r="AB101" i="49"/>
  <c r="Y101" i="49"/>
  <c r="AE101" i="49" s="1"/>
  <c r="C101" i="49"/>
  <c r="AB100" i="49"/>
  <c r="Y100" i="49"/>
  <c r="AE100" i="49" s="1"/>
  <c r="C100" i="49"/>
  <c r="AB99" i="49"/>
  <c r="Y99" i="49"/>
  <c r="AE99" i="49" s="1"/>
  <c r="C99" i="49"/>
  <c r="AB98" i="49"/>
  <c r="Y98" i="49"/>
  <c r="AE98" i="49" s="1"/>
  <c r="C98" i="49"/>
  <c r="AB97" i="49"/>
  <c r="Y97" i="49"/>
  <c r="AE97" i="49" s="1"/>
  <c r="C97" i="49"/>
  <c r="AB96" i="49"/>
  <c r="Y96" i="49"/>
  <c r="AE96" i="49" s="1"/>
  <c r="C96" i="49"/>
  <c r="AB95" i="49"/>
  <c r="Y95" i="49"/>
  <c r="AE95" i="49" s="1"/>
  <c r="C95" i="49"/>
  <c r="AB94" i="49"/>
  <c r="Y94" i="49"/>
  <c r="AE94" i="49" s="1"/>
  <c r="C94" i="49"/>
  <c r="AB93" i="49"/>
  <c r="Y93" i="49"/>
  <c r="AE93" i="49" s="1"/>
  <c r="C93" i="49"/>
  <c r="AB92" i="49"/>
  <c r="Y92" i="49"/>
  <c r="AE92" i="49" s="1"/>
  <c r="C92" i="49"/>
  <c r="AB91" i="49"/>
  <c r="Y91" i="49"/>
  <c r="AE91" i="49" s="1"/>
  <c r="C91" i="49"/>
  <c r="AB90" i="49"/>
  <c r="Y90" i="49"/>
  <c r="AE90" i="49" s="1"/>
  <c r="C90" i="49"/>
  <c r="AB89" i="49"/>
  <c r="Y89" i="49"/>
  <c r="AE89" i="49" s="1"/>
  <c r="C89" i="49"/>
  <c r="AB88" i="49"/>
  <c r="Y88" i="49"/>
  <c r="AE88" i="49" s="1"/>
  <c r="C88" i="49"/>
  <c r="AB87" i="49"/>
  <c r="Y87" i="49"/>
  <c r="AE87" i="49" s="1"/>
  <c r="C87" i="49"/>
  <c r="AB86" i="49"/>
  <c r="Y86" i="49"/>
  <c r="AE86" i="49" s="1"/>
  <c r="C86" i="49"/>
  <c r="AB85" i="49"/>
  <c r="Y85" i="49"/>
  <c r="AE85" i="49" s="1"/>
  <c r="C85" i="49"/>
  <c r="AB84" i="49"/>
  <c r="Y84" i="49"/>
  <c r="AE84" i="49" s="1"/>
  <c r="C84" i="49"/>
  <c r="AB83" i="49"/>
  <c r="Y83" i="49"/>
  <c r="AE83" i="49" s="1"/>
  <c r="C83" i="49"/>
  <c r="AB82" i="49"/>
  <c r="Y82" i="49"/>
  <c r="AE82" i="49" s="1"/>
  <c r="C82" i="49"/>
  <c r="AB81" i="49"/>
  <c r="Y81" i="49"/>
  <c r="AE81" i="49" s="1"/>
  <c r="C81" i="49"/>
  <c r="AB80" i="49"/>
  <c r="Y80" i="49"/>
  <c r="AE80" i="49" s="1"/>
  <c r="C80" i="49"/>
  <c r="AB79" i="49"/>
  <c r="Y79" i="49"/>
  <c r="AE79" i="49" s="1"/>
  <c r="C79" i="49"/>
  <c r="AB78" i="49"/>
  <c r="Y78" i="49"/>
  <c r="AE78" i="49" s="1"/>
  <c r="C78" i="49"/>
  <c r="AB77" i="49"/>
  <c r="Y77" i="49"/>
  <c r="AE77" i="49" s="1"/>
  <c r="C77" i="49"/>
  <c r="AB76" i="49"/>
  <c r="Y76" i="49"/>
  <c r="AE76" i="49" s="1"/>
  <c r="C76" i="49"/>
  <c r="AB75" i="49"/>
  <c r="Y75" i="49"/>
  <c r="AE75" i="49" s="1"/>
  <c r="C75" i="49"/>
  <c r="AB74" i="49"/>
  <c r="Y74" i="49"/>
  <c r="AE74" i="49" s="1"/>
  <c r="C74" i="49"/>
  <c r="AB73" i="49"/>
  <c r="Y73" i="49"/>
  <c r="AE73" i="49" s="1"/>
  <c r="C73" i="49"/>
  <c r="AB72" i="49"/>
  <c r="Y72" i="49"/>
  <c r="AE72" i="49" s="1"/>
  <c r="C72" i="49"/>
  <c r="AB71" i="49"/>
  <c r="Y71" i="49"/>
  <c r="AE71" i="49" s="1"/>
  <c r="C71" i="49"/>
  <c r="AB70" i="49"/>
  <c r="Y70" i="49"/>
  <c r="AE70" i="49" s="1"/>
  <c r="C70" i="49"/>
  <c r="AB69" i="49"/>
  <c r="Y69" i="49"/>
  <c r="AE69" i="49" s="1"/>
  <c r="C69" i="49"/>
  <c r="AB68" i="49"/>
  <c r="Y68" i="49"/>
  <c r="AE68" i="49" s="1"/>
  <c r="C68" i="49"/>
  <c r="AB67" i="49"/>
  <c r="Y67" i="49"/>
  <c r="AE67" i="49" s="1"/>
  <c r="C67" i="49"/>
  <c r="AB66" i="49"/>
  <c r="Y66" i="49"/>
  <c r="AE66" i="49" s="1"/>
  <c r="C66" i="49"/>
  <c r="AB65" i="49"/>
  <c r="Y65" i="49"/>
  <c r="AE65" i="49" s="1"/>
  <c r="C65" i="49"/>
  <c r="AB64" i="49"/>
  <c r="Y64" i="49"/>
  <c r="AE64" i="49" s="1"/>
  <c r="C64" i="49"/>
  <c r="AB63" i="49"/>
  <c r="Y63" i="49"/>
  <c r="AE63" i="49" s="1"/>
  <c r="C63" i="49"/>
  <c r="AB62" i="49"/>
  <c r="Y62" i="49"/>
  <c r="AE62" i="49" s="1"/>
  <c r="C62" i="49"/>
  <c r="AB61" i="49"/>
  <c r="Y61" i="49"/>
  <c r="AE61" i="49" s="1"/>
  <c r="C61" i="49"/>
  <c r="AB60" i="49"/>
  <c r="Y60" i="49"/>
  <c r="AE60" i="49" s="1"/>
  <c r="C60" i="49"/>
  <c r="AB59" i="49"/>
  <c r="Y59" i="49"/>
  <c r="AE59" i="49" s="1"/>
  <c r="C59" i="49"/>
  <c r="AB58" i="49"/>
  <c r="Y58" i="49"/>
  <c r="AE58" i="49" s="1"/>
  <c r="C58" i="49"/>
  <c r="AB57" i="49"/>
  <c r="Y57" i="49"/>
  <c r="AE57" i="49" s="1"/>
  <c r="C57" i="49"/>
  <c r="AB56" i="49"/>
  <c r="Y56" i="49"/>
  <c r="AE56" i="49" s="1"/>
  <c r="C56" i="49"/>
  <c r="AB55" i="49"/>
  <c r="Y55" i="49"/>
  <c r="AE55" i="49" s="1"/>
  <c r="C55" i="49"/>
  <c r="AB54" i="49"/>
  <c r="Y54" i="49"/>
  <c r="AE54" i="49" s="1"/>
  <c r="C54" i="49"/>
  <c r="AB53" i="49"/>
  <c r="Y53" i="49"/>
  <c r="AE53" i="49" s="1"/>
  <c r="C53" i="49"/>
  <c r="AB52" i="49"/>
  <c r="Y52" i="49"/>
  <c r="AE52" i="49" s="1"/>
  <c r="C52" i="49"/>
  <c r="AB51" i="49"/>
  <c r="Y51" i="49"/>
  <c r="AE51" i="49" s="1"/>
  <c r="C51" i="49"/>
  <c r="AB50" i="49"/>
  <c r="Y50" i="49"/>
  <c r="AE50" i="49" s="1"/>
  <c r="C50" i="49"/>
  <c r="AB49" i="49"/>
  <c r="Y49" i="49"/>
  <c r="AE49" i="49" s="1"/>
  <c r="C49" i="49"/>
  <c r="AB48" i="49"/>
  <c r="Y48" i="49"/>
  <c r="AE48" i="49" s="1"/>
  <c r="C48" i="49"/>
  <c r="AB47" i="49"/>
  <c r="Y47" i="49"/>
  <c r="AE47" i="49" s="1"/>
  <c r="C47" i="49"/>
  <c r="AB46" i="49"/>
  <c r="Y46" i="49"/>
  <c r="AE46" i="49" s="1"/>
  <c r="C46" i="49"/>
  <c r="AB45" i="49"/>
  <c r="Y45" i="49"/>
  <c r="AE45" i="49" s="1"/>
  <c r="C45" i="49"/>
  <c r="AB44" i="49"/>
  <c r="Y44" i="49"/>
  <c r="AE44" i="49" s="1"/>
  <c r="C44" i="49"/>
  <c r="AB43" i="49"/>
  <c r="Y43" i="49"/>
  <c r="AE43" i="49" s="1"/>
  <c r="C43" i="49"/>
  <c r="AB42" i="49"/>
  <c r="Y42" i="49"/>
  <c r="AE42" i="49" s="1"/>
  <c r="C42" i="49"/>
  <c r="AB41" i="49"/>
  <c r="Y41" i="49"/>
  <c r="AE41" i="49" s="1"/>
  <c r="C41" i="49"/>
  <c r="AB40" i="49"/>
  <c r="Y40" i="49"/>
  <c r="AE40" i="49" s="1"/>
  <c r="C40" i="49"/>
  <c r="AB39" i="49"/>
  <c r="Y39" i="49"/>
  <c r="AE39" i="49" s="1"/>
  <c r="C39" i="49"/>
  <c r="AB38" i="49"/>
  <c r="Y38" i="49"/>
  <c r="AE38" i="49" s="1"/>
  <c r="C38" i="49"/>
  <c r="AB37" i="49"/>
  <c r="Y37" i="49"/>
  <c r="AE37" i="49" s="1"/>
  <c r="C37" i="49"/>
  <c r="AB36" i="49"/>
  <c r="Y36" i="49"/>
  <c r="AE36" i="49" s="1"/>
  <c r="C36" i="49"/>
  <c r="AB35" i="49"/>
  <c r="Y35" i="49"/>
  <c r="AE35" i="49" s="1"/>
  <c r="C35" i="49"/>
  <c r="AB34" i="49"/>
  <c r="Y34" i="49"/>
  <c r="AE34" i="49" s="1"/>
  <c r="C34" i="49"/>
  <c r="AB33" i="49"/>
  <c r="Y33" i="49"/>
  <c r="AE33" i="49" s="1"/>
  <c r="AB32" i="49"/>
  <c r="Y32" i="49"/>
  <c r="AB31" i="49"/>
  <c r="Y31" i="49"/>
  <c r="AB30" i="49"/>
  <c r="Y30" i="49"/>
  <c r="AE30" i="49" s="1"/>
  <c r="AB29" i="49"/>
  <c r="Y29" i="49"/>
  <c r="AB28" i="49"/>
  <c r="Y28" i="49"/>
  <c r="AE28" i="49" s="1"/>
  <c r="AB27" i="49"/>
  <c r="Y27" i="49"/>
  <c r="AB26" i="49"/>
  <c r="Y26" i="49"/>
  <c r="AB25" i="49"/>
  <c r="Y25" i="49"/>
  <c r="AB24" i="49"/>
  <c r="Y24" i="49"/>
  <c r="AE24" i="49" s="1"/>
  <c r="AB23" i="49"/>
  <c r="Y23" i="49"/>
  <c r="AB22" i="49"/>
  <c r="Y22" i="49"/>
  <c r="AE22" i="49" s="1"/>
  <c r="AB21" i="49"/>
  <c r="Y21" i="49"/>
  <c r="AB20" i="49"/>
  <c r="Y20" i="49"/>
  <c r="AE20" i="49" s="1"/>
  <c r="AB19" i="49"/>
  <c r="Y19" i="49"/>
  <c r="AB18" i="49"/>
  <c r="Y18" i="49"/>
  <c r="AB10" i="49"/>
  <c r="AB17" i="49"/>
  <c r="AB12" i="49"/>
  <c r="AB16" i="49"/>
  <c r="AB11" i="49"/>
  <c r="AB13" i="49"/>
  <c r="AB15" i="49"/>
  <c r="AB14" i="49"/>
  <c r="X8" i="49"/>
  <c r="W8" i="49"/>
  <c r="W7" i="49" s="1"/>
  <c r="V8" i="49"/>
  <c r="U8" i="49"/>
  <c r="T8" i="49"/>
  <c r="S8" i="49"/>
  <c r="R8" i="49"/>
  <c r="Q8" i="49"/>
  <c r="P8" i="49"/>
  <c r="O8" i="49"/>
  <c r="N8" i="49"/>
  <c r="M8" i="49"/>
  <c r="L8" i="49"/>
  <c r="K8" i="49"/>
  <c r="J8" i="49"/>
  <c r="I8" i="49"/>
  <c r="H8" i="49"/>
  <c r="G8" i="49"/>
  <c r="F8" i="49"/>
  <c r="E8" i="49"/>
  <c r="D8" i="49"/>
  <c r="X7" i="49"/>
  <c r="W6" i="49"/>
  <c r="V6" i="49"/>
  <c r="V7" i="49" s="1"/>
  <c r="U6" i="49"/>
  <c r="U7" i="49" s="1"/>
  <c r="T6" i="49"/>
  <c r="S6" i="49"/>
  <c r="S7" i="49" s="1"/>
  <c r="R6" i="49"/>
  <c r="Q6" i="49"/>
  <c r="P6" i="49"/>
  <c r="O6" i="49"/>
  <c r="N6" i="49"/>
  <c r="M6" i="49"/>
  <c r="L6" i="49"/>
  <c r="K6" i="49"/>
  <c r="J6" i="49"/>
  <c r="I6" i="49"/>
  <c r="H6" i="49"/>
  <c r="G6" i="49"/>
  <c r="F6" i="49"/>
  <c r="E6" i="49"/>
  <c r="D6" i="49"/>
  <c r="O5" i="49"/>
  <c r="N5" i="49"/>
  <c r="P2" i="49"/>
  <c r="O2" i="49"/>
  <c r="D2" i="49"/>
  <c r="C129" i="48"/>
  <c r="C128" i="48"/>
  <c r="C127" i="48"/>
  <c r="C126" i="48"/>
  <c r="C125" i="48"/>
  <c r="C124" i="48"/>
  <c r="C123" i="48"/>
  <c r="C122" i="48"/>
  <c r="C121" i="48"/>
  <c r="C120" i="48"/>
  <c r="C119" i="48"/>
  <c r="C118" i="48"/>
  <c r="C117" i="48"/>
  <c r="C116" i="48"/>
  <c r="AB115" i="48"/>
  <c r="Y115" i="48"/>
  <c r="AE115" i="48" s="1"/>
  <c r="C115" i="48"/>
  <c r="AB114" i="48"/>
  <c r="Y114" i="48"/>
  <c r="C114" i="48"/>
  <c r="AB113" i="48"/>
  <c r="Y113" i="48"/>
  <c r="C113" i="48"/>
  <c r="AB112" i="48"/>
  <c r="Y112" i="48"/>
  <c r="C112" i="48"/>
  <c r="AB111" i="48"/>
  <c r="Y111" i="48"/>
  <c r="C111" i="48"/>
  <c r="AB110" i="48"/>
  <c r="Y110" i="48"/>
  <c r="C110" i="48"/>
  <c r="AB109" i="48"/>
  <c r="Y109" i="48"/>
  <c r="C109" i="48"/>
  <c r="AB108" i="48"/>
  <c r="Y108" i="48"/>
  <c r="C108" i="48"/>
  <c r="AB107" i="48"/>
  <c r="Y107" i="48"/>
  <c r="C107" i="48"/>
  <c r="AB106" i="48"/>
  <c r="Y106" i="48"/>
  <c r="C106" i="48"/>
  <c r="AB105" i="48"/>
  <c r="Y105" i="48"/>
  <c r="C105" i="48"/>
  <c r="AB104" i="48"/>
  <c r="Y104" i="48"/>
  <c r="C104" i="48"/>
  <c r="AB103" i="48"/>
  <c r="Y103" i="48"/>
  <c r="C103" i="48"/>
  <c r="AB102" i="48"/>
  <c r="Y102" i="48"/>
  <c r="C102" i="48"/>
  <c r="AB101" i="48"/>
  <c r="Y101" i="48"/>
  <c r="C101" i="48"/>
  <c r="AB100" i="48"/>
  <c r="Y100" i="48"/>
  <c r="C100" i="48"/>
  <c r="AB99" i="48"/>
  <c r="Y99" i="48"/>
  <c r="C99" i="48"/>
  <c r="AB98" i="48"/>
  <c r="Y98" i="48"/>
  <c r="C98" i="48"/>
  <c r="AB97" i="48"/>
  <c r="Y97" i="48"/>
  <c r="C97" i="48"/>
  <c r="AB96" i="48"/>
  <c r="Y96" i="48"/>
  <c r="C96" i="48"/>
  <c r="AB95" i="48"/>
  <c r="Y95" i="48"/>
  <c r="C95" i="48"/>
  <c r="AB94" i="48"/>
  <c r="Y94" i="48"/>
  <c r="C94" i="48"/>
  <c r="AB93" i="48"/>
  <c r="Y93" i="48"/>
  <c r="C93" i="48"/>
  <c r="AB92" i="48"/>
  <c r="Y92" i="48"/>
  <c r="C92" i="48"/>
  <c r="AB91" i="48"/>
  <c r="Y91" i="48"/>
  <c r="C91" i="48"/>
  <c r="AB90" i="48"/>
  <c r="Y90" i="48"/>
  <c r="C90" i="48"/>
  <c r="AB89" i="48"/>
  <c r="Y89" i="48"/>
  <c r="C89" i="48"/>
  <c r="AB88" i="48"/>
  <c r="Y88" i="48"/>
  <c r="C88" i="48"/>
  <c r="AB87" i="48"/>
  <c r="Y87" i="48"/>
  <c r="C87" i="48"/>
  <c r="AB86" i="48"/>
  <c r="Y86" i="48"/>
  <c r="C86" i="48"/>
  <c r="AB85" i="48"/>
  <c r="Y85" i="48"/>
  <c r="C85" i="48"/>
  <c r="AB84" i="48"/>
  <c r="Y84" i="48"/>
  <c r="C84" i="48"/>
  <c r="AB83" i="48"/>
  <c r="Y83" i="48"/>
  <c r="C83" i="48"/>
  <c r="AB82" i="48"/>
  <c r="Y82" i="48"/>
  <c r="C82" i="48"/>
  <c r="AB81" i="48"/>
  <c r="Y81" i="48"/>
  <c r="C81" i="48"/>
  <c r="AB80" i="48"/>
  <c r="Y80" i="48"/>
  <c r="C80" i="48"/>
  <c r="AB79" i="48"/>
  <c r="Y79" i="48"/>
  <c r="C79" i="48"/>
  <c r="AB78" i="48"/>
  <c r="Y78" i="48"/>
  <c r="C78" i="48"/>
  <c r="AB77" i="48"/>
  <c r="Y77" i="48"/>
  <c r="C77" i="48"/>
  <c r="AB76" i="48"/>
  <c r="Y76" i="48"/>
  <c r="C76" i="48"/>
  <c r="AB75" i="48"/>
  <c r="Y75" i="48"/>
  <c r="C75" i="48"/>
  <c r="AB74" i="48"/>
  <c r="Y74" i="48"/>
  <c r="C74" i="48"/>
  <c r="AB73" i="48"/>
  <c r="Y73" i="48"/>
  <c r="C73" i="48"/>
  <c r="AB72" i="48"/>
  <c r="Y72" i="48"/>
  <c r="C72" i="48"/>
  <c r="AB71" i="48"/>
  <c r="Y71" i="48"/>
  <c r="C71" i="48"/>
  <c r="AB70" i="48"/>
  <c r="Y70" i="48"/>
  <c r="C70" i="48"/>
  <c r="AB69" i="48"/>
  <c r="Y69" i="48"/>
  <c r="C69" i="48"/>
  <c r="AB68" i="48"/>
  <c r="Y68" i="48"/>
  <c r="C68" i="48"/>
  <c r="AB67" i="48"/>
  <c r="Y67" i="48"/>
  <c r="C67" i="48"/>
  <c r="AB66" i="48"/>
  <c r="Y66" i="48"/>
  <c r="C66" i="48"/>
  <c r="AB65" i="48"/>
  <c r="Y65" i="48"/>
  <c r="C65" i="48"/>
  <c r="AB64" i="48"/>
  <c r="Y64" i="48"/>
  <c r="C64" i="48"/>
  <c r="AB63" i="48"/>
  <c r="Y63" i="48"/>
  <c r="C63" i="48"/>
  <c r="AB62" i="48"/>
  <c r="Y62" i="48"/>
  <c r="C62" i="48"/>
  <c r="AB61" i="48"/>
  <c r="Y61" i="48"/>
  <c r="C61" i="48"/>
  <c r="AB60" i="48"/>
  <c r="Y60" i="48"/>
  <c r="C60" i="48"/>
  <c r="AB59" i="48"/>
  <c r="Y59" i="48"/>
  <c r="C59" i="48"/>
  <c r="AB58" i="48"/>
  <c r="Y58" i="48"/>
  <c r="C58" i="48"/>
  <c r="AB57" i="48"/>
  <c r="Y57" i="48"/>
  <c r="C57" i="48"/>
  <c r="AB56" i="48"/>
  <c r="Y56" i="48"/>
  <c r="C56" i="48"/>
  <c r="AB55" i="48"/>
  <c r="Y55" i="48"/>
  <c r="C55" i="48"/>
  <c r="AB54" i="48"/>
  <c r="Y54" i="48"/>
  <c r="C54" i="48"/>
  <c r="AB53" i="48"/>
  <c r="Y53" i="48"/>
  <c r="C53" i="48"/>
  <c r="AB52" i="48"/>
  <c r="Y52" i="48"/>
  <c r="C52" i="48"/>
  <c r="AB51" i="48"/>
  <c r="Y51" i="48"/>
  <c r="C51" i="48"/>
  <c r="AB50" i="48"/>
  <c r="Y50" i="48"/>
  <c r="C50" i="48"/>
  <c r="AB49" i="48"/>
  <c r="Y49" i="48"/>
  <c r="C49" i="48"/>
  <c r="AB48" i="48"/>
  <c r="Y48" i="48"/>
  <c r="C48" i="48"/>
  <c r="AB47" i="48"/>
  <c r="Y47" i="48"/>
  <c r="C47" i="48"/>
  <c r="AB46" i="48"/>
  <c r="Y46" i="48"/>
  <c r="C46" i="48"/>
  <c r="AB45" i="48"/>
  <c r="Y45" i="48"/>
  <c r="C45" i="48"/>
  <c r="AB44" i="48"/>
  <c r="Y44" i="48"/>
  <c r="C44" i="48"/>
  <c r="AB43" i="48"/>
  <c r="Y43" i="48"/>
  <c r="C43" i="48"/>
  <c r="AB42" i="48"/>
  <c r="Y42" i="48"/>
  <c r="AE42" i="48" s="1"/>
  <c r="C42" i="48"/>
  <c r="AB41" i="48"/>
  <c r="Y41" i="48"/>
  <c r="C41" i="48"/>
  <c r="AB40" i="48"/>
  <c r="Y40" i="48"/>
  <c r="C40" i="48"/>
  <c r="AB39" i="48"/>
  <c r="Y39" i="48"/>
  <c r="C39" i="48"/>
  <c r="AB38" i="48"/>
  <c r="Y38" i="48"/>
  <c r="C38" i="48"/>
  <c r="AB37" i="48"/>
  <c r="Y37" i="48"/>
  <c r="C37" i="48"/>
  <c r="AB36" i="48"/>
  <c r="Y36" i="48"/>
  <c r="C36" i="48"/>
  <c r="AB35" i="48"/>
  <c r="Y35" i="48"/>
  <c r="C35" i="48"/>
  <c r="AB34" i="48"/>
  <c r="Y34" i="48"/>
  <c r="C34" i="48"/>
  <c r="AB33" i="48"/>
  <c r="Y33" i="48"/>
  <c r="AB32" i="48"/>
  <c r="Y32" i="48"/>
  <c r="AB31" i="48"/>
  <c r="Y31" i="48"/>
  <c r="AB30" i="48"/>
  <c r="Y30" i="48"/>
  <c r="AB29" i="48"/>
  <c r="Y29" i="48"/>
  <c r="AB28" i="48"/>
  <c r="Y28" i="48"/>
  <c r="AB27" i="48"/>
  <c r="Y27" i="48"/>
  <c r="AB26" i="48"/>
  <c r="Y26" i="48"/>
  <c r="AE26" i="48" s="1"/>
  <c r="AB25" i="48"/>
  <c r="Y25" i="48"/>
  <c r="AB24" i="48"/>
  <c r="Y24" i="48"/>
  <c r="AE24" i="48" s="1"/>
  <c r="AB23" i="48"/>
  <c r="Y23" i="48"/>
  <c r="AB22" i="48"/>
  <c r="Y22" i="48"/>
  <c r="AE22" i="48" s="1"/>
  <c r="AB21" i="48"/>
  <c r="Y21" i="48"/>
  <c r="AB20" i="48"/>
  <c r="Y20" i="48"/>
  <c r="AB19" i="48"/>
  <c r="Y19" i="48"/>
  <c r="AB18" i="48"/>
  <c r="Y18" i="48"/>
  <c r="AE18" i="48" s="1"/>
  <c r="AB17" i="48"/>
  <c r="Y17" i="48"/>
  <c r="AB16" i="48"/>
  <c r="Y16" i="48"/>
  <c r="AE16" i="48" s="1"/>
  <c r="AB15" i="48"/>
  <c r="AB14" i="48"/>
  <c r="AB12" i="48"/>
  <c r="AB11" i="48"/>
  <c r="AB13" i="48"/>
  <c r="AB10" i="48"/>
  <c r="X8" i="48"/>
  <c r="X7" i="48" s="1"/>
  <c r="W8" i="48"/>
  <c r="V8" i="48"/>
  <c r="U8" i="48"/>
  <c r="T8" i="48"/>
  <c r="S8" i="48"/>
  <c r="R8" i="48"/>
  <c r="Q8" i="48"/>
  <c r="P8" i="48"/>
  <c r="O8" i="48"/>
  <c r="O7" i="48" s="1"/>
  <c r="N8" i="48"/>
  <c r="M8" i="48"/>
  <c r="L8" i="48"/>
  <c r="K8" i="48"/>
  <c r="K7" i="48" s="1"/>
  <c r="J8" i="48"/>
  <c r="I8" i="48"/>
  <c r="H8" i="48"/>
  <c r="G8" i="48"/>
  <c r="G7" i="48" s="1"/>
  <c r="F8" i="48"/>
  <c r="E8" i="48"/>
  <c r="E7" i="48" s="1"/>
  <c r="D8" i="48"/>
  <c r="S7" i="48"/>
  <c r="W6" i="48"/>
  <c r="W7" i="48" s="1"/>
  <c r="V6" i="48"/>
  <c r="U6" i="48"/>
  <c r="T6" i="48"/>
  <c r="S6" i="48"/>
  <c r="R6" i="48"/>
  <c r="Q6" i="48"/>
  <c r="P6" i="48"/>
  <c r="O6" i="48"/>
  <c r="N6" i="48"/>
  <c r="M6" i="48"/>
  <c r="L6" i="48"/>
  <c r="K6" i="48"/>
  <c r="J6" i="48"/>
  <c r="I6" i="48"/>
  <c r="H6" i="48"/>
  <c r="G6" i="48"/>
  <c r="F6" i="48"/>
  <c r="E6" i="48"/>
  <c r="D6" i="48"/>
  <c r="N5" i="48"/>
  <c r="O2" i="48"/>
  <c r="P2" i="48" s="1"/>
  <c r="E2" i="48"/>
  <c r="D2" i="48"/>
  <c r="D5" i="48" s="1"/>
  <c r="C129" i="47"/>
  <c r="C128" i="47"/>
  <c r="C127" i="47"/>
  <c r="C126" i="47"/>
  <c r="C125" i="47"/>
  <c r="C124" i="47"/>
  <c r="C123" i="47"/>
  <c r="C122" i="47"/>
  <c r="C121" i="47"/>
  <c r="C120" i="47"/>
  <c r="C119" i="47"/>
  <c r="C118" i="47"/>
  <c r="C117" i="47"/>
  <c r="C116" i="47"/>
  <c r="AB115" i="47"/>
  <c r="Y115" i="47"/>
  <c r="AE115" i="47" s="1"/>
  <c r="C115" i="47"/>
  <c r="AB114" i="47"/>
  <c r="Y114" i="47"/>
  <c r="AE114" i="47" s="1"/>
  <c r="C114" i="47"/>
  <c r="AB113" i="47"/>
  <c r="Y113" i="47"/>
  <c r="AE113" i="47" s="1"/>
  <c r="C113" i="47"/>
  <c r="AB112" i="47"/>
  <c r="Y112" i="47"/>
  <c r="AE112" i="47" s="1"/>
  <c r="C112" i="47"/>
  <c r="AB111" i="47"/>
  <c r="Y111" i="47"/>
  <c r="AE111" i="47" s="1"/>
  <c r="C111" i="47"/>
  <c r="AB110" i="47"/>
  <c r="Y110" i="47"/>
  <c r="AE110" i="47" s="1"/>
  <c r="C110" i="47"/>
  <c r="AB109" i="47"/>
  <c r="Y109" i="47"/>
  <c r="AE109" i="47" s="1"/>
  <c r="C109" i="47"/>
  <c r="AB108" i="47"/>
  <c r="Y108" i="47"/>
  <c r="AE108" i="47" s="1"/>
  <c r="C108" i="47"/>
  <c r="AB107" i="47"/>
  <c r="Y107" i="47"/>
  <c r="AE107" i="47" s="1"/>
  <c r="C107" i="47"/>
  <c r="AB106" i="47"/>
  <c r="Y106" i="47"/>
  <c r="AE106" i="47" s="1"/>
  <c r="C106" i="47"/>
  <c r="AB105" i="47"/>
  <c r="Y105" i="47"/>
  <c r="AE105" i="47" s="1"/>
  <c r="C105" i="47"/>
  <c r="AB104" i="47"/>
  <c r="Y104" i="47"/>
  <c r="AE104" i="47" s="1"/>
  <c r="C104" i="47"/>
  <c r="AB103" i="47"/>
  <c r="Y103" i="47"/>
  <c r="AE103" i="47" s="1"/>
  <c r="C103" i="47"/>
  <c r="AB102" i="47"/>
  <c r="Y102" i="47"/>
  <c r="AE102" i="47" s="1"/>
  <c r="C102" i="47"/>
  <c r="AB101" i="47"/>
  <c r="Y101" i="47"/>
  <c r="AE101" i="47" s="1"/>
  <c r="C101" i="47"/>
  <c r="AB100" i="47"/>
  <c r="Y100" i="47"/>
  <c r="AE100" i="47" s="1"/>
  <c r="C100" i="47"/>
  <c r="AB99" i="47"/>
  <c r="Y99" i="47"/>
  <c r="AE99" i="47" s="1"/>
  <c r="C99" i="47"/>
  <c r="AB98" i="47"/>
  <c r="Y98" i="47"/>
  <c r="AE98" i="47" s="1"/>
  <c r="C98" i="47"/>
  <c r="AB97" i="47"/>
  <c r="Y97" i="47"/>
  <c r="AE97" i="47" s="1"/>
  <c r="C97" i="47"/>
  <c r="AB96" i="47"/>
  <c r="Y96" i="47"/>
  <c r="AE96" i="47" s="1"/>
  <c r="C96" i="47"/>
  <c r="AB95" i="47"/>
  <c r="Y95" i="47"/>
  <c r="AE95" i="47" s="1"/>
  <c r="C95" i="47"/>
  <c r="AB94" i="47"/>
  <c r="Y94" i="47"/>
  <c r="AE94" i="47" s="1"/>
  <c r="C94" i="47"/>
  <c r="AB93" i="47"/>
  <c r="Y93" i="47"/>
  <c r="AE93" i="47" s="1"/>
  <c r="C93" i="47"/>
  <c r="AB92" i="47"/>
  <c r="Y92" i="47"/>
  <c r="AE92" i="47" s="1"/>
  <c r="C92" i="47"/>
  <c r="AB91" i="47"/>
  <c r="Y91" i="47"/>
  <c r="AE91" i="47" s="1"/>
  <c r="C91" i="47"/>
  <c r="AB90" i="47"/>
  <c r="Y90" i="47"/>
  <c r="AE90" i="47" s="1"/>
  <c r="C90" i="47"/>
  <c r="AB89" i="47"/>
  <c r="Y89" i="47"/>
  <c r="AE89" i="47" s="1"/>
  <c r="C89" i="47"/>
  <c r="AB88" i="47"/>
  <c r="Y88" i="47"/>
  <c r="AE88" i="47" s="1"/>
  <c r="C88" i="47"/>
  <c r="AB87" i="47"/>
  <c r="Y87" i="47"/>
  <c r="AE87" i="47" s="1"/>
  <c r="C87" i="47"/>
  <c r="AB86" i="47"/>
  <c r="Y86" i="47"/>
  <c r="AE86" i="47" s="1"/>
  <c r="C86" i="47"/>
  <c r="AB85" i="47"/>
  <c r="Y85" i="47"/>
  <c r="AE85" i="47" s="1"/>
  <c r="C85" i="47"/>
  <c r="AB84" i="47"/>
  <c r="Y84" i="47"/>
  <c r="AE84" i="47" s="1"/>
  <c r="C84" i="47"/>
  <c r="AB83" i="47"/>
  <c r="Y83" i="47"/>
  <c r="AE83" i="47" s="1"/>
  <c r="C83" i="47"/>
  <c r="AB82" i="47"/>
  <c r="Y82" i="47"/>
  <c r="AE82" i="47" s="1"/>
  <c r="C82" i="47"/>
  <c r="AB81" i="47"/>
  <c r="Y81" i="47"/>
  <c r="AE81" i="47" s="1"/>
  <c r="C81" i="47"/>
  <c r="AB80" i="47"/>
  <c r="Y80" i="47"/>
  <c r="AE80" i="47" s="1"/>
  <c r="C80" i="47"/>
  <c r="AB79" i="47"/>
  <c r="Y79" i="47"/>
  <c r="AE79" i="47" s="1"/>
  <c r="C79" i="47"/>
  <c r="AB78" i="47"/>
  <c r="Y78" i="47"/>
  <c r="AE78" i="47" s="1"/>
  <c r="C78" i="47"/>
  <c r="AB77" i="47"/>
  <c r="Y77" i="47"/>
  <c r="AE77" i="47" s="1"/>
  <c r="C77" i="47"/>
  <c r="AB76" i="47"/>
  <c r="Y76" i="47"/>
  <c r="AE76" i="47" s="1"/>
  <c r="C76" i="47"/>
  <c r="AB75" i="47"/>
  <c r="Y75" i="47"/>
  <c r="AE75" i="47" s="1"/>
  <c r="C75" i="47"/>
  <c r="AB74" i="47"/>
  <c r="Y74" i="47"/>
  <c r="AE74" i="47" s="1"/>
  <c r="C74" i="47"/>
  <c r="AB73" i="47"/>
  <c r="Y73" i="47"/>
  <c r="AE73" i="47" s="1"/>
  <c r="C73" i="47"/>
  <c r="AB72" i="47"/>
  <c r="Y72" i="47"/>
  <c r="AE72" i="47" s="1"/>
  <c r="C72" i="47"/>
  <c r="AB71" i="47"/>
  <c r="Y71" i="47"/>
  <c r="AE71" i="47" s="1"/>
  <c r="C71" i="47"/>
  <c r="AB70" i="47"/>
  <c r="Y70" i="47"/>
  <c r="AE70" i="47" s="1"/>
  <c r="C70" i="47"/>
  <c r="AB69" i="47"/>
  <c r="Y69" i="47"/>
  <c r="AE69" i="47" s="1"/>
  <c r="C69" i="47"/>
  <c r="AB68" i="47"/>
  <c r="Y68" i="47"/>
  <c r="AE68" i="47" s="1"/>
  <c r="C68" i="47"/>
  <c r="AB67" i="47"/>
  <c r="Y67" i="47"/>
  <c r="AE67" i="47" s="1"/>
  <c r="C67" i="47"/>
  <c r="AB66" i="47"/>
  <c r="Y66" i="47"/>
  <c r="AE66" i="47" s="1"/>
  <c r="C66" i="47"/>
  <c r="AB65" i="47"/>
  <c r="Y65" i="47"/>
  <c r="AE65" i="47" s="1"/>
  <c r="C65" i="47"/>
  <c r="AB64" i="47"/>
  <c r="Y64" i="47"/>
  <c r="AE64" i="47" s="1"/>
  <c r="C64" i="47"/>
  <c r="AB63" i="47"/>
  <c r="Y63" i="47"/>
  <c r="AE63" i="47" s="1"/>
  <c r="C63" i="47"/>
  <c r="AB62" i="47"/>
  <c r="Y62" i="47"/>
  <c r="AE62" i="47" s="1"/>
  <c r="C62" i="47"/>
  <c r="AB61" i="47"/>
  <c r="Y61" i="47"/>
  <c r="AE61" i="47" s="1"/>
  <c r="C61" i="47"/>
  <c r="AB60" i="47"/>
  <c r="Y60" i="47"/>
  <c r="AE60" i="47" s="1"/>
  <c r="C60" i="47"/>
  <c r="AB59" i="47"/>
  <c r="Y59" i="47"/>
  <c r="AE59" i="47" s="1"/>
  <c r="C59" i="47"/>
  <c r="AB58" i="47"/>
  <c r="Y58" i="47"/>
  <c r="AE58" i="47" s="1"/>
  <c r="C58" i="47"/>
  <c r="AB57" i="47"/>
  <c r="Y57" i="47"/>
  <c r="AE57" i="47" s="1"/>
  <c r="C57" i="47"/>
  <c r="AB56" i="47"/>
  <c r="Y56" i="47"/>
  <c r="AE56" i="47" s="1"/>
  <c r="C56" i="47"/>
  <c r="AB55" i="47"/>
  <c r="Y55" i="47"/>
  <c r="AE55" i="47" s="1"/>
  <c r="C55" i="47"/>
  <c r="AB54" i="47"/>
  <c r="Y54" i="47"/>
  <c r="AE54" i="47" s="1"/>
  <c r="C54" i="47"/>
  <c r="AB53" i="47"/>
  <c r="Y53" i="47"/>
  <c r="AE53" i="47" s="1"/>
  <c r="C53" i="47"/>
  <c r="AB52" i="47"/>
  <c r="Y52" i="47"/>
  <c r="AE52" i="47" s="1"/>
  <c r="C52" i="47"/>
  <c r="AB51" i="47"/>
  <c r="Y51" i="47"/>
  <c r="AE51" i="47" s="1"/>
  <c r="C51" i="47"/>
  <c r="AB50" i="47"/>
  <c r="Y50" i="47"/>
  <c r="AE50" i="47" s="1"/>
  <c r="C50" i="47"/>
  <c r="AB49" i="47"/>
  <c r="Y49" i="47"/>
  <c r="AE49" i="47" s="1"/>
  <c r="C49" i="47"/>
  <c r="AB48" i="47"/>
  <c r="Y48" i="47"/>
  <c r="AE48" i="47" s="1"/>
  <c r="C48" i="47"/>
  <c r="AB47" i="47"/>
  <c r="Y47" i="47"/>
  <c r="AE47" i="47" s="1"/>
  <c r="C47" i="47"/>
  <c r="AB46" i="47"/>
  <c r="Y46" i="47"/>
  <c r="AE46" i="47" s="1"/>
  <c r="C46" i="47"/>
  <c r="AB45" i="47"/>
  <c r="Y45" i="47"/>
  <c r="AE45" i="47" s="1"/>
  <c r="C45" i="47"/>
  <c r="AB44" i="47"/>
  <c r="Y44" i="47"/>
  <c r="AE44" i="47" s="1"/>
  <c r="C44" i="47"/>
  <c r="AB43" i="47"/>
  <c r="Y43" i="47"/>
  <c r="AE43" i="47" s="1"/>
  <c r="C43" i="47"/>
  <c r="AB42" i="47"/>
  <c r="Y42" i="47"/>
  <c r="AE42" i="47" s="1"/>
  <c r="C42" i="47"/>
  <c r="AB41" i="47"/>
  <c r="Y41" i="47"/>
  <c r="AE41" i="47" s="1"/>
  <c r="C41" i="47"/>
  <c r="AB40" i="47"/>
  <c r="Y40" i="47"/>
  <c r="AE40" i="47" s="1"/>
  <c r="C40" i="47"/>
  <c r="AB39" i="47"/>
  <c r="Y39" i="47"/>
  <c r="AE39" i="47" s="1"/>
  <c r="C39" i="47"/>
  <c r="AB38" i="47"/>
  <c r="Y38" i="47"/>
  <c r="AE38" i="47" s="1"/>
  <c r="C38" i="47"/>
  <c r="AB37" i="47"/>
  <c r="Y37" i="47"/>
  <c r="AE37" i="47" s="1"/>
  <c r="C37" i="47"/>
  <c r="AB36" i="47"/>
  <c r="Y36" i="47"/>
  <c r="AE36" i="47" s="1"/>
  <c r="C36" i="47"/>
  <c r="AB35" i="47"/>
  <c r="Y35" i="47"/>
  <c r="AE35" i="47" s="1"/>
  <c r="C35" i="47"/>
  <c r="AB34" i="47"/>
  <c r="Y34" i="47"/>
  <c r="AE34" i="47" s="1"/>
  <c r="C34" i="47"/>
  <c r="AB33" i="47"/>
  <c r="Y33" i="47"/>
  <c r="AE33" i="47" s="1"/>
  <c r="AB32" i="47"/>
  <c r="Y32" i="47"/>
  <c r="AB31" i="47"/>
  <c r="Y31" i="47"/>
  <c r="AE31" i="47" s="1"/>
  <c r="AB30" i="47"/>
  <c r="Y30" i="47"/>
  <c r="AE30" i="47" s="1"/>
  <c r="AB29" i="47"/>
  <c r="Y29" i="47"/>
  <c r="AE29" i="47" s="1"/>
  <c r="AB28" i="47"/>
  <c r="Y28" i="47"/>
  <c r="AE28" i="47" s="1"/>
  <c r="AB27" i="47"/>
  <c r="Y27" i="47"/>
  <c r="AB26" i="47"/>
  <c r="Y26" i="47"/>
  <c r="AE26" i="47" s="1"/>
  <c r="AB25" i="47"/>
  <c r="Y25" i="47"/>
  <c r="AB24" i="47"/>
  <c r="Y24" i="47"/>
  <c r="AE24" i="47" s="1"/>
  <c r="AB23" i="47"/>
  <c r="Y23" i="47"/>
  <c r="AE23" i="47" s="1"/>
  <c r="AB22" i="47"/>
  <c r="Y22" i="47"/>
  <c r="AE22" i="47" s="1"/>
  <c r="AB21" i="47"/>
  <c r="Y21" i="47"/>
  <c r="AE21" i="47" s="1"/>
  <c r="AB20" i="47"/>
  <c r="Y20" i="47"/>
  <c r="AE20" i="47" s="1"/>
  <c r="AB19" i="47"/>
  <c r="Y19" i="47"/>
  <c r="AB18" i="47"/>
  <c r="Y18" i="47"/>
  <c r="AE18" i="47" s="1"/>
  <c r="AB10" i="47"/>
  <c r="AB11" i="47"/>
  <c r="AB13" i="47"/>
  <c r="AB17" i="47"/>
  <c r="AB16" i="47"/>
  <c r="AB15" i="47"/>
  <c r="AB12" i="47"/>
  <c r="AB14" i="47"/>
  <c r="X8" i="47"/>
  <c r="X7" i="47" s="1"/>
  <c r="W8" i="47"/>
  <c r="V8" i="47"/>
  <c r="U8" i="47"/>
  <c r="T8" i="47"/>
  <c r="S8" i="47"/>
  <c r="R8" i="47"/>
  <c r="Q8" i="47"/>
  <c r="P8" i="47"/>
  <c r="O8" i="47"/>
  <c r="N8" i="47"/>
  <c r="M8" i="47"/>
  <c r="L8" i="47"/>
  <c r="K8" i="47"/>
  <c r="J8" i="47"/>
  <c r="I8" i="47"/>
  <c r="H8" i="47"/>
  <c r="G8" i="47"/>
  <c r="F8" i="47"/>
  <c r="E8" i="47"/>
  <c r="D8" i="47"/>
  <c r="W6" i="47"/>
  <c r="W7" i="47" s="1"/>
  <c r="V6" i="47"/>
  <c r="U6" i="47"/>
  <c r="T6" i="47"/>
  <c r="S6" i="47"/>
  <c r="R6" i="47"/>
  <c r="Q6" i="47"/>
  <c r="P6" i="47"/>
  <c r="O6" i="47"/>
  <c r="N6" i="47"/>
  <c r="M6" i="47"/>
  <c r="L6" i="47"/>
  <c r="K6" i="47"/>
  <c r="J6" i="47"/>
  <c r="I6" i="47"/>
  <c r="H6" i="47"/>
  <c r="G6" i="47"/>
  <c r="F6" i="47"/>
  <c r="E6" i="47"/>
  <c r="D6" i="47"/>
  <c r="N5" i="47"/>
  <c r="O2" i="47"/>
  <c r="O5" i="47" s="1"/>
  <c r="D2" i="47"/>
  <c r="D5" i="47" s="1"/>
  <c r="C129" i="46"/>
  <c r="C128" i="46"/>
  <c r="C127" i="46"/>
  <c r="C126" i="46"/>
  <c r="C125" i="46"/>
  <c r="C124" i="46"/>
  <c r="C123" i="46"/>
  <c r="C122" i="46"/>
  <c r="C121" i="46"/>
  <c r="C120" i="46"/>
  <c r="C119" i="46"/>
  <c r="C118" i="46"/>
  <c r="C117" i="46"/>
  <c r="C116" i="46"/>
  <c r="AB115" i="46"/>
  <c r="Y115" i="46"/>
  <c r="AE115" i="46" s="1"/>
  <c r="C115" i="46"/>
  <c r="AB114" i="46"/>
  <c r="Y114" i="46"/>
  <c r="AE114" i="46" s="1"/>
  <c r="C114" i="46"/>
  <c r="AB113" i="46"/>
  <c r="Y113" i="46"/>
  <c r="AE113" i="46" s="1"/>
  <c r="C113" i="46"/>
  <c r="AB112" i="46"/>
  <c r="Y112" i="46"/>
  <c r="AE112" i="46" s="1"/>
  <c r="C112" i="46"/>
  <c r="AB111" i="46"/>
  <c r="Y111" i="46"/>
  <c r="AE111" i="46" s="1"/>
  <c r="C111" i="46"/>
  <c r="AB110" i="46"/>
  <c r="Y110" i="46"/>
  <c r="AE110" i="46" s="1"/>
  <c r="C110" i="46"/>
  <c r="AB109" i="46"/>
  <c r="Y109" i="46"/>
  <c r="AE109" i="46" s="1"/>
  <c r="C109" i="46"/>
  <c r="AB108" i="46"/>
  <c r="Y108" i="46"/>
  <c r="AE108" i="46" s="1"/>
  <c r="C108" i="46"/>
  <c r="AB107" i="46"/>
  <c r="Y107" i="46"/>
  <c r="AE107" i="46" s="1"/>
  <c r="C107" i="46"/>
  <c r="AB106" i="46"/>
  <c r="Y106" i="46"/>
  <c r="AE106" i="46" s="1"/>
  <c r="C106" i="46"/>
  <c r="AB105" i="46"/>
  <c r="Y105" i="46"/>
  <c r="AE105" i="46" s="1"/>
  <c r="C105" i="46"/>
  <c r="AB104" i="46"/>
  <c r="Y104" i="46"/>
  <c r="AE104" i="46" s="1"/>
  <c r="C104" i="46"/>
  <c r="AB103" i="46"/>
  <c r="Y103" i="46"/>
  <c r="AE103" i="46" s="1"/>
  <c r="C103" i="46"/>
  <c r="AB102" i="46"/>
  <c r="Y102" i="46"/>
  <c r="AE102" i="46" s="1"/>
  <c r="C102" i="46"/>
  <c r="AB101" i="46"/>
  <c r="Y101" i="46"/>
  <c r="AE101" i="46" s="1"/>
  <c r="C101" i="46"/>
  <c r="AB100" i="46"/>
  <c r="Y100" i="46"/>
  <c r="AE100" i="46" s="1"/>
  <c r="C100" i="46"/>
  <c r="AB99" i="46"/>
  <c r="Y99" i="46"/>
  <c r="AE99" i="46" s="1"/>
  <c r="C99" i="46"/>
  <c r="AB98" i="46"/>
  <c r="Y98" i="46"/>
  <c r="AE98" i="46" s="1"/>
  <c r="C98" i="46"/>
  <c r="AB97" i="46"/>
  <c r="Y97" i="46"/>
  <c r="AE97" i="46" s="1"/>
  <c r="C97" i="46"/>
  <c r="AB96" i="46"/>
  <c r="Y96" i="46"/>
  <c r="AE96" i="46" s="1"/>
  <c r="C96" i="46"/>
  <c r="AB95" i="46"/>
  <c r="Y95" i="46"/>
  <c r="AE95" i="46" s="1"/>
  <c r="C95" i="46"/>
  <c r="AB94" i="46"/>
  <c r="Y94" i="46"/>
  <c r="AE94" i="46" s="1"/>
  <c r="C94" i="46"/>
  <c r="AB93" i="46"/>
  <c r="Y93" i="46"/>
  <c r="AE93" i="46" s="1"/>
  <c r="C93" i="46"/>
  <c r="AB92" i="46"/>
  <c r="Y92" i="46"/>
  <c r="AE92" i="46" s="1"/>
  <c r="C92" i="46"/>
  <c r="AB91" i="46"/>
  <c r="Y91" i="46"/>
  <c r="AE91" i="46" s="1"/>
  <c r="C91" i="46"/>
  <c r="AB90" i="46"/>
  <c r="Y90" i="46"/>
  <c r="AE90" i="46" s="1"/>
  <c r="C90" i="46"/>
  <c r="AB89" i="46"/>
  <c r="Y89" i="46"/>
  <c r="AE89" i="46" s="1"/>
  <c r="C89" i="46"/>
  <c r="AB88" i="46"/>
  <c r="Y88" i="46"/>
  <c r="AE88" i="46" s="1"/>
  <c r="C88" i="46"/>
  <c r="AB87" i="46"/>
  <c r="Y87" i="46"/>
  <c r="AE87" i="46" s="1"/>
  <c r="C87" i="46"/>
  <c r="AB86" i="46"/>
  <c r="Y86" i="46"/>
  <c r="AE86" i="46" s="1"/>
  <c r="C86" i="46"/>
  <c r="AB85" i="46"/>
  <c r="Y85" i="46"/>
  <c r="AE85" i="46" s="1"/>
  <c r="C85" i="46"/>
  <c r="AB84" i="46"/>
  <c r="Y84" i="46"/>
  <c r="AE84" i="46" s="1"/>
  <c r="C84" i="46"/>
  <c r="AB83" i="46"/>
  <c r="Y83" i="46"/>
  <c r="AE83" i="46" s="1"/>
  <c r="C83" i="46"/>
  <c r="AB82" i="46"/>
  <c r="Y82" i="46"/>
  <c r="AE82" i="46" s="1"/>
  <c r="C82" i="46"/>
  <c r="AB81" i="46"/>
  <c r="Y81" i="46"/>
  <c r="AE81" i="46" s="1"/>
  <c r="C81" i="46"/>
  <c r="AB80" i="46"/>
  <c r="Y80" i="46"/>
  <c r="AE80" i="46" s="1"/>
  <c r="C80" i="46"/>
  <c r="AB79" i="46"/>
  <c r="Y79" i="46"/>
  <c r="AE79" i="46" s="1"/>
  <c r="C79" i="46"/>
  <c r="AB78" i="46"/>
  <c r="Y78" i="46"/>
  <c r="AE78" i="46" s="1"/>
  <c r="C78" i="46"/>
  <c r="AB77" i="46"/>
  <c r="Y77" i="46"/>
  <c r="AE77" i="46" s="1"/>
  <c r="C77" i="46"/>
  <c r="AB76" i="46"/>
  <c r="Y76" i="46"/>
  <c r="AE76" i="46" s="1"/>
  <c r="C76" i="46"/>
  <c r="AB75" i="46"/>
  <c r="Y75" i="46"/>
  <c r="AE75" i="46" s="1"/>
  <c r="C75" i="46"/>
  <c r="AB74" i="46"/>
  <c r="Y74" i="46"/>
  <c r="AE74" i="46" s="1"/>
  <c r="C74" i="46"/>
  <c r="AB73" i="46"/>
  <c r="Y73" i="46"/>
  <c r="AE73" i="46" s="1"/>
  <c r="C73" i="46"/>
  <c r="AB72" i="46"/>
  <c r="Y72" i="46"/>
  <c r="AE72" i="46" s="1"/>
  <c r="C72" i="46"/>
  <c r="AB71" i="46"/>
  <c r="Y71" i="46"/>
  <c r="AE71" i="46" s="1"/>
  <c r="C71" i="46"/>
  <c r="AB70" i="46"/>
  <c r="Y70" i="46"/>
  <c r="AE70" i="46" s="1"/>
  <c r="C70" i="46"/>
  <c r="AB69" i="46"/>
  <c r="Y69" i="46"/>
  <c r="AE69" i="46" s="1"/>
  <c r="C69" i="46"/>
  <c r="AB68" i="46"/>
  <c r="Y68" i="46"/>
  <c r="AE68" i="46" s="1"/>
  <c r="C68" i="46"/>
  <c r="AB67" i="46"/>
  <c r="Y67" i="46"/>
  <c r="AE67" i="46" s="1"/>
  <c r="C67" i="46"/>
  <c r="AB66" i="46"/>
  <c r="Y66" i="46"/>
  <c r="AE66" i="46" s="1"/>
  <c r="C66" i="46"/>
  <c r="AB65" i="46"/>
  <c r="Y65" i="46"/>
  <c r="AE65" i="46" s="1"/>
  <c r="C65" i="46"/>
  <c r="AB64" i="46"/>
  <c r="Y64" i="46"/>
  <c r="AE64" i="46" s="1"/>
  <c r="C64" i="46"/>
  <c r="AB63" i="46"/>
  <c r="Y63" i="46"/>
  <c r="AE63" i="46" s="1"/>
  <c r="C63" i="46"/>
  <c r="AB62" i="46"/>
  <c r="Y62" i="46"/>
  <c r="AE62" i="46" s="1"/>
  <c r="C62" i="46"/>
  <c r="AB61" i="46"/>
  <c r="Y61" i="46"/>
  <c r="AE61" i="46" s="1"/>
  <c r="C61" i="46"/>
  <c r="AB60" i="46"/>
  <c r="Y60" i="46"/>
  <c r="AE60" i="46" s="1"/>
  <c r="C60" i="46"/>
  <c r="AB59" i="46"/>
  <c r="Y59" i="46"/>
  <c r="AE59" i="46" s="1"/>
  <c r="C59" i="46"/>
  <c r="AB58" i="46"/>
  <c r="Y58" i="46"/>
  <c r="AE58" i="46" s="1"/>
  <c r="C58" i="46"/>
  <c r="AB57" i="46"/>
  <c r="Y57" i="46"/>
  <c r="AE57" i="46" s="1"/>
  <c r="C57" i="46"/>
  <c r="AB56" i="46"/>
  <c r="Y56" i="46"/>
  <c r="AE56" i="46" s="1"/>
  <c r="C56" i="46"/>
  <c r="AB55" i="46"/>
  <c r="Y55" i="46"/>
  <c r="AE55" i="46" s="1"/>
  <c r="C55" i="46"/>
  <c r="AB54" i="46"/>
  <c r="Y54" i="46"/>
  <c r="AE54" i="46" s="1"/>
  <c r="C54" i="46"/>
  <c r="AB53" i="46"/>
  <c r="Y53" i="46"/>
  <c r="AE53" i="46" s="1"/>
  <c r="C53" i="46"/>
  <c r="AB52" i="46"/>
  <c r="Y52" i="46"/>
  <c r="AE52" i="46" s="1"/>
  <c r="C52" i="46"/>
  <c r="AB51" i="46"/>
  <c r="Y51" i="46"/>
  <c r="AE51" i="46" s="1"/>
  <c r="C51" i="46"/>
  <c r="AB50" i="46"/>
  <c r="Y50" i="46"/>
  <c r="AE50" i="46" s="1"/>
  <c r="C50" i="46"/>
  <c r="AB49" i="46"/>
  <c r="Y49" i="46"/>
  <c r="AE49" i="46" s="1"/>
  <c r="C49" i="46"/>
  <c r="AB48" i="46"/>
  <c r="Y48" i="46"/>
  <c r="AE48" i="46" s="1"/>
  <c r="C48" i="46"/>
  <c r="AB47" i="46"/>
  <c r="Y47" i="46"/>
  <c r="AE47" i="46" s="1"/>
  <c r="C47" i="46"/>
  <c r="AB46" i="46"/>
  <c r="Y46" i="46"/>
  <c r="AE46" i="46" s="1"/>
  <c r="C46" i="46"/>
  <c r="AB45" i="46"/>
  <c r="Y45" i="46"/>
  <c r="AE45" i="46" s="1"/>
  <c r="C45" i="46"/>
  <c r="AB44" i="46"/>
  <c r="Y44" i="46"/>
  <c r="AE44" i="46" s="1"/>
  <c r="C44" i="46"/>
  <c r="AB43" i="46"/>
  <c r="Y43" i="46"/>
  <c r="AE43" i="46" s="1"/>
  <c r="C43" i="46"/>
  <c r="AB42" i="46"/>
  <c r="Y42" i="46"/>
  <c r="AE42" i="46" s="1"/>
  <c r="C42" i="46"/>
  <c r="AB41" i="46"/>
  <c r="Y41" i="46"/>
  <c r="AE41" i="46" s="1"/>
  <c r="C41" i="46"/>
  <c r="AB40" i="46"/>
  <c r="Y40" i="46"/>
  <c r="AE40" i="46" s="1"/>
  <c r="C40" i="46"/>
  <c r="AB39" i="46"/>
  <c r="Y39" i="46"/>
  <c r="AE39" i="46" s="1"/>
  <c r="C39" i="46"/>
  <c r="AB38" i="46"/>
  <c r="Y38" i="46"/>
  <c r="AE38" i="46" s="1"/>
  <c r="C38" i="46"/>
  <c r="AB37" i="46"/>
  <c r="Y37" i="46"/>
  <c r="AE37" i="46" s="1"/>
  <c r="C37" i="46"/>
  <c r="AB36" i="46"/>
  <c r="Y36" i="46"/>
  <c r="AE36" i="46" s="1"/>
  <c r="C36" i="46"/>
  <c r="AB35" i="46"/>
  <c r="Y35" i="46"/>
  <c r="AE35" i="46" s="1"/>
  <c r="C35" i="46"/>
  <c r="AB34" i="46"/>
  <c r="Y34" i="46"/>
  <c r="AE34" i="46" s="1"/>
  <c r="C34" i="46"/>
  <c r="AB33" i="46"/>
  <c r="Y33" i="46"/>
  <c r="AE33" i="46" s="1"/>
  <c r="AB32" i="46"/>
  <c r="Y32" i="46"/>
  <c r="AB31" i="46"/>
  <c r="Y31" i="46"/>
  <c r="AB30" i="46"/>
  <c r="Y30" i="46"/>
  <c r="AE30" i="46" s="1"/>
  <c r="AB29" i="46"/>
  <c r="Y29" i="46"/>
  <c r="AB28" i="46"/>
  <c r="Y28" i="46"/>
  <c r="AE28" i="46" s="1"/>
  <c r="AB27" i="46"/>
  <c r="Y27" i="46"/>
  <c r="AB26" i="46"/>
  <c r="Y26" i="46"/>
  <c r="AE26" i="46" s="1"/>
  <c r="AB25" i="46"/>
  <c r="Y25" i="46"/>
  <c r="AB24" i="46"/>
  <c r="Y24" i="46"/>
  <c r="AB23" i="46"/>
  <c r="Y23" i="46"/>
  <c r="AB22" i="46"/>
  <c r="Y22" i="46"/>
  <c r="AB21" i="46"/>
  <c r="Y21" i="46"/>
  <c r="AB20" i="46"/>
  <c r="Y20" i="46"/>
  <c r="AE20" i="46" s="1"/>
  <c r="AB19" i="46"/>
  <c r="Y19" i="46"/>
  <c r="AB18" i="46"/>
  <c r="Y18" i="46"/>
  <c r="AE18" i="46" s="1"/>
  <c r="AB17" i="46"/>
  <c r="Y17" i="46"/>
  <c r="AB16" i="46"/>
  <c r="Y16" i="46"/>
  <c r="AE16" i="46" s="1"/>
  <c r="AB15" i="46"/>
  <c r="Y15" i="46"/>
  <c r="AB12" i="46"/>
  <c r="AB14" i="46"/>
  <c r="AB11" i="46"/>
  <c r="AB13" i="46"/>
  <c r="AB10" i="46"/>
  <c r="X8" i="46"/>
  <c r="X7" i="46" s="1"/>
  <c r="W8" i="46"/>
  <c r="W7" i="46" s="1"/>
  <c r="V8" i="46"/>
  <c r="U8" i="46"/>
  <c r="T8" i="46"/>
  <c r="S8" i="46"/>
  <c r="R8" i="46"/>
  <c r="Q8" i="46"/>
  <c r="P8" i="46"/>
  <c r="O8" i="46"/>
  <c r="O7" i="46" s="1"/>
  <c r="N8" i="46"/>
  <c r="M8" i="46"/>
  <c r="M7" i="46" s="1"/>
  <c r="L8" i="46"/>
  <c r="K8" i="46"/>
  <c r="J8" i="46"/>
  <c r="I8" i="46"/>
  <c r="H8" i="46"/>
  <c r="G8" i="46"/>
  <c r="G7" i="46" s="1"/>
  <c r="F8" i="46"/>
  <c r="E8" i="46"/>
  <c r="E7" i="46" s="1"/>
  <c r="D8" i="46"/>
  <c r="U7" i="46"/>
  <c r="W6" i="46"/>
  <c r="V6" i="46"/>
  <c r="U6" i="46"/>
  <c r="T6" i="46"/>
  <c r="S6" i="46"/>
  <c r="R6" i="46"/>
  <c r="Q6" i="46"/>
  <c r="Q7" i="46" s="1"/>
  <c r="P6" i="46"/>
  <c r="O6" i="46"/>
  <c r="N6" i="46"/>
  <c r="M6" i="46"/>
  <c r="L6" i="46"/>
  <c r="K6" i="46"/>
  <c r="J6" i="46"/>
  <c r="I6" i="46"/>
  <c r="I7" i="46" s="1"/>
  <c r="H6" i="46"/>
  <c r="G6" i="46"/>
  <c r="F6" i="46"/>
  <c r="E6" i="46"/>
  <c r="D6" i="46"/>
  <c r="N5" i="46"/>
  <c r="O2" i="46"/>
  <c r="D2" i="46"/>
  <c r="C129" i="45"/>
  <c r="C128" i="45"/>
  <c r="C127" i="45"/>
  <c r="C126" i="45"/>
  <c r="C125" i="45"/>
  <c r="C124" i="45"/>
  <c r="C123" i="45"/>
  <c r="C122" i="45"/>
  <c r="C121" i="45"/>
  <c r="C120" i="45"/>
  <c r="C119" i="45"/>
  <c r="C118" i="45"/>
  <c r="C117" i="45"/>
  <c r="C116" i="45"/>
  <c r="AB115" i="45"/>
  <c r="Y115" i="45"/>
  <c r="AE115" i="45" s="1"/>
  <c r="C115" i="45"/>
  <c r="AB114" i="45"/>
  <c r="Y114" i="45"/>
  <c r="C114" i="45"/>
  <c r="AB113" i="45"/>
  <c r="Y113" i="45"/>
  <c r="AE113" i="45" s="1"/>
  <c r="C113" i="45"/>
  <c r="AB112" i="45"/>
  <c r="Y112" i="45"/>
  <c r="C112" i="45"/>
  <c r="AB111" i="45"/>
  <c r="Y111" i="45"/>
  <c r="AE111" i="45" s="1"/>
  <c r="C111" i="45"/>
  <c r="AB110" i="45"/>
  <c r="Y110" i="45"/>
  <c r="C110" i="45"/>
  <c r="AB109" i="45"/>
  <c r="Y109" i="45"/>
  <c r="AE109" i="45" s="1"/>
  <c r="C109" i="45"/>
  <c r="AB108" i="45"/>
  <c r="Y108" i="45"/>
  <c r="C108" i="45"/>
  <c r="AB107" i="45"/>
  <c r="Y107" i="45"/>
  <c r="AE107" i="45" s="1"/>
  <c r="C107" i="45"/>
  <c r="AB106" i="45"/>
  <c r="Y106" i="45"/>
  <c r="C106" i="45"/>
  <c r="AB105" i="45"/>
  <c r="Y105" i="45"/>
  <c r="AE105" i="45" s="1"/>
  <c r="C105" i="45"/>
  <c r="AB104" i="45"/>
  <c r="Y104" i="45"/>
  <c r="C104" i="45"/>
  <c r="AB103" i="45"/>
  <c r="Y103" i="45"/>
  <c r="AE103" i="45" s="1"/>
  <c r="C103" i="45"/>
  <c r="AB102" i="45"/>
  <c r="Y102" i="45"/>
  <c r="C102" i="45"/>
  <c r="AB101" i="45"/>
  <c r="Y101" i="45"/>
  <c r="AE101" i="45" s="1"/>
  <c r="C101" i="45"/>
  <c r="AB100" i="45"/>
  <c r="Y100" i="45"/>
  <c r="C100" i="45"/>
  <c r="AB99" i="45"/>
  <c r="Y99" i="45"/>
  <c r="AE99" i="45" s="1"/>
  <c r="C99" i="45"/>
  <c r="AB98" i="45"/>
  <c r="Y98" i="45"/>
  <c r="C98" i="45"/>
  <c r="AB97" i="45"/>
  <c r="Y97" i="45"/>
  <c r="AE97" i="45" s="1"/>
  <c r="C97" i="45"/>
  <c r="AB96" i="45"/>
  <c r="Y96" i="45"/>
  <c r="C96" i="45"/>
  <c r="AB95" i="45"/>
  <c r="Y95" i="45"/>
  <c r="AE95" i="45" s="1"/>
  <c r="C95" i="45"/>
  <c r="AB94" i="45"/>
  <c r="Y94" i="45"/>
  <c r="C94" i="45"/>
  <c r="AB93" i="45"/>
  <c r="Y93" i="45"/>
  <c r="AE93" i="45" s="1"/>
  <c r="C93" i="45"/>
  <c r="AB92" i="45"/>
  <c r="Y92" i="45"/>
  <c r="C92" i="45"/>
  <c r="AB91" i="45"/>
  <c r="Y91" i="45"/>
  <c r="AE91" i="45" s="1"/>
  <c r="C91" i="45"/>
  <c r="AB90" i="45"/>
  <c r="Y90" i="45"/>
  <c r="C90" i="45"/>
  <c r="AB89" i="45"/>
  <c r="Y89" i="45"/>
  <c r="AE89" i="45" s="1"/>
  <c r="C89" i="45"/>
  <c r="AB88" i="45"/>
  <c r="Y88" i="45"/>
  <c r="C88" i="45"/>
  <c r="AB87" i="45"/>
  <c r="Y87" i="45"/>
  <c r="AE87" i="45" s="1"/>
  <c r="C87" i="45"/>
  <c r="AB86" i="45"/>
  <c r="Y86" i="45"/>
  <c r="C86" i="45"/>
  <c r="AB85" i="45"/>
  <c r="Y85" i="45"/>
  <c r="AE85" i="45" s="1"/>
  <c r="C85" i="45"/>
  <c r="AB84" i="45"/>
  <c r="Y84" i="45"/>
  <c r="C84" i="45"/>
  <c r="AB83" i="45"/>
  <c r="Y83" i="45"/>
  <c r="AE83" i="45" s="1"/>
  <c r="C83" i="45"/>
  <c r="AB82" i="45"/>
  <c r="Y82" i="45"/>
  <c r="C82" i="45"/>
  <c r="AB81" i="45"/>
  <c r="Y81" i="45"/>
  <c r="AE81" i="45" s="1"/>
  <c r="C81" i="45"/>
  <c r="AB80" i="45"/>
  <c r="Y80" i="45"/>
  <c r="C80" i="45"/>
  <c r="AB79" i="45"/>
  <c r="Y79" i="45"/>
  <c r="AE79" i="45" s="1"/>
  <c r="C79" i="45"/>
  <c r="AB78" i="45"/>
  <c r="Y78" i="45"/>
  <c r="C78" i="45"/>
  <c r="AB77" i="45"/>
  <c r="Y77" i="45"/>
  <c r="AE77" i="45" s="1"/>
  <c r="C77" i="45"/>
  <c r="AB76" i="45"/>
  <c r="Y76" i="45"/>
  <c r="C76" i="45"/>
  <c r="AB75" i="45"/>
  <c r="Y75" i="45"/>
  <c r="AE75" i="45" s="1"/>
  <c r="C75" i="45"/>
  <c r="AB74" i="45"/>
  <c r="Y74" i="45"/>
  <c r="C74" i="45"/>
  <c r="AB73" i="45"/>
  <c r="Y73" i="45"/>
  <c r="AE73" i="45" s="1"/>
  <c r="C73" i="45"/>
  <c r="AB72" i="45"/>
  <c r="Y72" i="45"/>
  <c r="C72" i="45"/>
  <c r="AB71" i="45"/>
  <c r="Y71" i="45"/>
  <c r="AE71" i="45" s="1"/>
  <c r="C71" i="45"/>
  <c r="AB70" i="45"/>
  <c r="Y70" i="45"/>
  <c r="C70" i="45"/>
  <c r="AB69" i="45"/>
  <c r="Y69" i="45"/>
  <c r="AE69" i="45" s="1"/>
  <c r="C69" i="45"/>
  <c r="AB68" i="45"/>
  <c r="Y68" i="45"/>
  <c r="C68" i="45"/>
  <c r="AB67" i="45"/>
  <c r="Y67" i="45"/>
  <c r="AE67" i="45" s="1"/>
  <c r="C67" i="45"/>
  <c r="AB66" i="45"/>
  <c r="Y66" i="45"/>
  <c r="C66" i="45"/>
  <c r="AB65" i="45"/>
  <c r="Y65" i="45"/>
  <c r="AE65" i="45" s="1"/>
  <c r="C65" i="45"/>
  <c r="AB64" i="45"/>
  <c r="Y64" i="45"/>
  <c r="C64" i="45"/>
  <c r="AB63" i="45"/>
  <c r="Y63" i="45"/>
  <c r="AE63" i="45" s="1"/>
  <c r="C63" i="45"/>
  <c r="AB62" i="45"/>
  <c r="Y62" i="45"/>
  <c r="C62" i="45"/>
  <c r="AB61" i="45"/>
  <c r="Y61" i="45"/>
  <c r="AE61" i="45" s="1"/>
  <c r="C61" i="45"/>
  <c r="AB60" i="45"/>
  <c r="Y60" i="45"/>
  <c r="C60" i="45"/>
  <c r="AB59" i="45"/>
  <c r="Y59" i="45"/>
  <c r="AE59" i="45" s="1"/>
  <c r="C59" i="45"/>
  <c r="AB58" i="45"/>
  <c r="Y58" i="45"/>
  <c r="C58" i="45"/>
  <c r="AB57" i="45"/>
  <c r="Y57" i="45"/>
  <c r="AE57" i="45" s="1"/>
  <c r="C57" i="45"/>
  <c r="AB56" i="45"/>
  <c r="Y56" i="45"/>
  <c r="C56" i="45"/>
  <c r="AB55" i="45"/>
  <c r="Y55" i="45"/>
  <c r="AE55" i="45" s="1"/>
  <c r="C55" i="45"/>
  <c r="AB54" i="45"/>
  <c r="Y54" i="45"/>
  <c r="C54" i="45"/>
  <c r="AB53" i="45"/>
  <c r="Y53" i="45"/>
  <c r="AE53" i="45" s="1"/>
  <c r="C53" i="45"/>
  <c r="AB52" i="45"/>
  <c r="Y52" i="45"/>
  <c r="C52" i="45"/>
  <c r="AB51" i="45"/>
  <c r="Y51" i="45"/>
  <c r="AE51" i="45" s="1"/>
  <c r="C51" i="45"/>
  <c r="AB50" i="45"/>
  <c r="Y50" i="45"/>
  <c r="C50" i="45"/>
  <c r="AB49" i="45"/>
  <c r="Y49" i="45"/>
  <c r="AE49" i="45" s="1"/>
  <c r="C49" i="45"/>
  <c r="AB48" i="45"/>
  <c r="Y48" i="45"/>
  <c r="C48" i="45"/>
  <c r="AB47" i="45"/>
  <c r="Y47" i="45"/>
  <c r="AE47" i="45" s="1"/>
  <c r="C47" i="45"/>
  <c r="AB46" i="45"/>
  <c r="Y46" i="45"/>
  <c r="C46" i="45"/>
  <c r="AB45" i="45"/>
  <c r="Y45" i="45"/>
  <c r="AE45" i="45" s="1"/>
  <c r="C45" i="45"/>
  <c r="AB44" i="45"/>
  <c r="Y44" i="45"/>
  <c r="C44" i="45"/>
  <c r="AB43" i="45"/>
  <c r="Y43" i="45"/>
  <c r="AE43" i="45" s="1"/>
  <c r="C43" i="45"/>
  <c r="AB42" i="45"/>
  <c r="Y42" i="45"/>
  <c r="C42" i="45"/>
  <c r="AB41" i="45"/>
  <c r="Y41" i="45"/>
  <c r="AE41" i="45" s="1"/>
  <c r="C41" i="45"/>
  <c r="AB40" i="45"/>
  <c r="Y40" i="45"/>
  <c r="C40" i="45"/>
  <c r="AB39" i="45"/>
  <c r="Y39" i="45"/>
  <c r="AE39" i="45" s="1"/>
  <c r="C39" i="45"/>
  <c r="AB38" i="45"/>
  <c r="Y38" i="45"/>
  <c r="C38" i="45"/>
  <c r="AB37" i="45"/>
  <c r="Y37" i="45"/>
  <c r="AE37" i="45" s="1"/>
  <c r="C37" i="45"/>
  <c r="AB36" i="45"/>
  <c r="Y36" i="45"/>
  <c r="C36" i="45"/>
  <c r="AB35" i="45"/>
  <c r="Y35" i="45"/>
  <c r="AE35" i="45" s="1"/>
  <c r="C35" i="45"/>
  <c r="AB34" i="45"/>
  <c r="Y34" i="45"/>
  <c r="C34" i="45"/>
  <c r="AB33" i="45"/>
  <c r="Y33" i="45"/>
  <c r="AE33" i="45" s="1"/>
  <c r="AB32" i="45"/>
  <c r="Y32" i="45"/>
  <c r="AB31" i="45"/>
  <c r="Y31" i="45"/>
  <c r="AB30" i="45"/>
  <c r="Y30" i="45"/>
  <c r="AE30" i="45" s="1"/>
  <c r="AB29" i="45"/>
  <c r="Y29" i="45"/>
  <c r="AB28" i="45"/>
  <c r="Y28" i="45"/>
  <c r="AB27" i="45"/>
  <c r="Y27" i="45"/>
  <c r="AB26" i="45"/>
  <c r="Y26" i="45"/>
  <c r="AB25" i="45"/>
  <c r="Y25" i="45"/>
  <c r="AB24" i="45"/>
  <c r="Y24" i="45"/>
  <c r="AE24" i="45" s="1"/>
  <c r="AB23" i="45"/>
  <c r="Y23" i="45"/>
  <c r="AB22" i="45"/>
  <c r="Y22" i="45"/>
  <c r="AE22" i="45" s="1"/>
  <c r="AB21" i="45"/>
  <c r="Y21" i="45"/>
  <c r="AB20" i="45"/>
  <c r="Y20" i="45"/>
  <c r="AB19" i="45"/>
  <c r="Y19" i="45"/>
  <c r="AB18" i="45"/>
  <c r="Y18" i="45"/>
  <c r="AB17" i="45"/>
  <c r="Y17" i="45"/>
  <c r="AB15" i="45"/>
  <c r="AB10" i="45"/>
  <c r="AB11" i="45"/>
  <c r="AB13" i="45"/>
  <c r="AB14" i="45"/>
  <c r="AB12" i="45"/>
  <c r="AB16" i="45"/>
  <c r="X8" i="45"/>
  <c r="X7" i="45" s="1"/>
  <c r="W8" i="45"/>
  <c r="V8" i="45"/>
  <c r="U8" i="45"/>
  <c r="U7" i="45" s="1"/>
  <c r="T8" i="45"/>
  <c r="S8" i="45"/>
  <c r="S7" i="45" s="1"/>
  <c r="R8" i="45"/>
  <c r="Q8" i="45"/>
  <c r="P8" i="45"/>
  <c r="O8" i="45"/>
  <c r="N8" i="45"/>
  <c r="M8" i="45"/>
  <c r="M7" i="45" s="1"/>
  <c r="L8" i="45"/>
  <c r="K8" i="45"/>
  <c r="J8" i="45"/>
  <c r="I8" i="45"/>
  <c r="H8" i="45"/>
  <c r="G8" i="45"/>
  <c r="G7" i="45" s="1"/>
  <c r="F8" i="45"/>
  <c r="E8" i="45"/>
  <c r="E7" i="45" s="1"/>
  <c r="D8" i="45"/>
  <c r="W7" i="45"/>
  <c r="Q7" i="45"/>
  <c r="W6" i="45"/>
  <c r="V6" i="45"/>
  <c r="V7" i="45" s="1"/>
  <c r="U6" i="45"/>
  <c r="T6" i="45"/>
  <c r="S6" i="45"/>
  <c r="R6" i="45"/>
  <c r="Q6" i="45"/>
  <c r="P6" i="45"/>
  <c r="O6" i="45"/>
  <c r="N6" i="45"/>
  <c r="M6" i="45"/>
  <c r="L6" i="45"/>
  <c r="K6" i="45"/>
  <c r="J6" i="45"/>
  <c r="I6" i="45"/>
  <c r="H6" i="45"/>
  <c r="G6" i="45"/>
  <c r="F6" i="45"/>
  <c r="E6" i="45"/>
  <c r="D6" i="45"/>
  <c r="N5" i="45"/>
  <c r="P2" i="45"/>
  <c r="O2" i="45"/>
  <c r="O5" i="45" s="1"/>
  <c r="D2" i="45"/>
  <c r="C129" i="44"/>
  <c r="C128" i="44"/>
  <c r="C127" i="44"/>
  <c r="C126" i="44"/>
  <c r="C125" i="44"/>
  <c r="C124" i="44"/>
  <c r="C123" i="44"/>
  <c r="C122" i="44"/>
  <c r="C121" i="44"/>
  <c r="C120" i="44"/>
  <c r="C119" i="44"/>
  <c r="C118" i="44"/>
  <c r="C117" i="44"/>
  <c r="C116" i="44"/>
  <c r="AB115" i="44"/>
  <c r="Y115" i="44"/>
  <c r="AE115" i="44" s="1"/>
  <c r="C115" i="44"/>
  <c r="AB114" i="44"/>
  <c r="Y114" i="44"/>
  <c r="C114" i="44"/>
  <c r="AB113" i="44"/>
  <c r="Y113" i="44"/>
  <c r="C113" i="44"/>
  <c r="AB112" i="44"/>
  <c r="Y112" i="44"/>
  <c r="C112" i="44"/>
  <c r="AB111" i="44"/>
  <c r="Y111" i="44"/>
  <c r="C111" i="44"/>
  <c r="AB110" i="44"/>
  <c r="Y110" i="44"/>
  <c r="C110" i="44"/>
  <c r="AB109" i="44"/>
  <c r="Y109" i="44"/>
  <c r="C109" i="44"/>
  <c r="AB108" i="44"/>
  <c r="Y108" i="44"/>
  <c r="C108" i="44"/>
  <c r="AB107" i="44"/>
  <c r="Y107" i="44"/>
  <c r="C107" i="44"/>
  <c r="AB106" i="44"/>
  <c r="Y106" i="44"/>
  <c r="C106" i="44"/>
  <c r="AB105" i="44"/>
  <c r="Y105" i="44"/>
  <c r="C105" i="44"/>
  <c r="AB104" i="44"/>
  <c r="Y104" i="44"/>
  <c r="C104" i="44"/>
  <c r="AB103" i="44"/>
  <c r="Y103" i="44"/>
  <c r="C103" i="44"/>
  <c r="AB102" i="44"/>
  <c r="Y102" i="44"/>
  <c r="C102" i="44"/>
  <c r="AB101" i="44"/>
  <c r="Y101" i="44"/>
  <c r="C101" i="44"/>
  <c r="AB100" i="44"/>
  <c r="Y100" i="44"/>
  <c r="C100" i="44"/>
  <c r="AB99" i="44"/>
  <c r="Y99" i="44"/>
  <c r="C99" i="44"/>
  <c r="AB98" i="44"/>
  <c r="Y98" i="44"/>
  <c r="C98" i="44"/>
  <c r="AB97" i="44"/>
  <c r="Y97" i="44"/>
  <c r="C97" i="44"/>
  <c r="AB96" i="44"/>
  <c r="Y96" i="44"/>
  <c r="C96" i="44"/>
  <c r="AB95" i="44"/>
  <c r="Y95" i="44"/>
  <c r="C95" i="44"/>
  <c r="AB94" i="44"/>
  <c r="Y94" i="44"/>
  <c r="C94" i="44"/>
  <c r="AB93" i="44"/>
  <c r="Y93" i="44"/>
  <c r="C93" i="44"/>
  <c r="AB92" i="44"/>
  <c r="Y92" i="44"/>
  <c r="C92" i="44"/>
  <c r="AB91" i="44"/>
  <c r="Y91" i="44"/>
  <c r="C91" i="44"/>
  <c r="AB90" i="44"/>
  <c r="Y90" i="44"/>
  <c r="C90" i="44"/>
  <c r="AB89" i="44"/>
  <c r="Y89" i="44"/>
  <c r="C89" i="44"/>
  <c r="AB88" i="44"/>
  <c r="Y88" i="44"/>
  <c r="C88" i="44"/>
  <c r="AB87" i="44"/>
  <c r="Y87" i="44"/>
  <c r="C87" i="44"/>
  <c r="AB86" i="44"/>
  <c r="Y86" i="44"/>
  <c r="C86" i="44"/>
  <c r="AB85" i="44"/>
  <c r="Y85" i="44"/>
  <c r="C85" i="44"/>
  <c r="AB84" i="44"/>
  <c r="Y84" i="44"/>
  <c r="C84" i="44"/>
  <c r="AB83" i="44"/>
  <c r="Y83" i="44"/>
  <c r="C83" i="44"/>
  <c r="AB82" i="44"/>
  <c r="Y82" i="44"/>
  <c r="C82" i="44"/>
  <c r="AB81" i="44"/>
  <c r="Y81" i="44"/>
  <c r="C81" i="44"/>
  <c r="AB80" i="44"/>
  <c r="Y80" i="44"/>
  <c r="C80" i="44"/>
  <c r="AB79" i="44"/>
  <c r="Y79" i="44"/>
  <c r="C79" i="44"/>
  <c r="AB78" i="44"/>
  <c r="Y78" i="44"/>
  <c r="C78" i="44"/>
  <c r="AB77" i="44"/>
  <c r="Y77" i="44"/>
  <c r="C77" i="44"/>
  <c r="AB76" i="44"/>
  <c r="Y76" i="44"/>
  <c r="C76" i="44"/>
  <c r="AB75" i="44"/>
  <c r="Y75" i="44"/>
  <c r="C75" i="44"/>
  <c r="AB74" i="44"/>
  <c r="Y74" i="44"/>
  <c r="C74" i="44"/>
  <c r="AB73" i="44"/>
  <c r="Y73" i="44"/>
  <c r="C73" i="44"/>
  <c r="AB72" i="44"/>
  <c r="Y72" i="44"/>
  <c r="C72" i="44"/>
  <c r="AB71" i="44"/>
  <c r="Y71" i="44"/>
  <c r="C71" i="44"/>
  <c r="AB70" i="44"/>
  <c r="Y70" i="44"/>
  <c r="C70" i="44"/>
  <c r="AB69" i="44"/>
  <c r="Y69" i="44"/>
  <c r="C69" i="44"/>
  <c r="AB68" i="44"/>
  <c r="Y68" i="44"/>
  <c r="C68" i="44"/>
  <c r="AB67" i="44"/>
  <c r="Y67" i="44"/>
  <c r="C67" i="44"/>
  <c r="AB66" i="44"/>
  <c r="Y66" i="44"/>
  <c r="C66" i="44"/>
  <c r="AB65" i="44"/>
  <c r="Y65" i="44"/>
  <c r="C65" i="44"/>
  <c r="AB64" i="44"/>
  <c r="Y64" i="44"/>
  <c r="C64" i="44"/>
  <c r="AB63" i="44"/>
  <c r="Y63" i="44"/>
  <c r="C63" i="44"/>
  <c r="AB62" i="44"/>
  <c r="Y62" i="44"/>
  <c r="C62" i="44"/>
  <c r="AB61" i="44"/>
  <c r="Y61" i="44"/>
  <c r="C61" i="44"/>
  <c r="AB60" i="44"/>
  <c r="Y60" i="44"/>
  <c r="C60" i="44"/>
  <c r="AB59" i="44"/>
  <c r="Y59" i="44"/>
  <c r="C59" i="44"/>
  <c r="AB58" i="44"/>
  <c r="Y58" i="44"/>
  <c r="C58" i="44"/>
  <c r="AB57" i="44"/>
  <c r="Y57" i="44"/>
  <c r="C57" i="44"/>
  <c r="AB56" i="44"/>
  <c r="Y56" i="44"/>
  <c r="C56" i="44"/>
  <c r="AB55" i="44"/>
  <c r="Y55" i="44"/>
  <c r="C55" i="44"/>
  <c r="AB54" i="44"/>
  <c r="Y54" i="44"/>
  <c r="C54" i="44"/>
  <c r="AB53" i="44"/>
  <c r="Y53" i="44"/>
  <c r="C53" i="44"/>
  <c r="AB52" i="44"/>
  <c r="Y52" i="44"/>
  <c r="C52" i="44"/>
  <c r="AB51" i="44"/>
  <c r="Y51" i="44"/>
  <c r="C51" i="44"/>
  <c r="AB50" i="44"/>
  <c r="Y50" i="44"/>
  <c r="C50" i="44"/>
  <c r="AB49" i="44"/>
  <c r="Y49" i="44"/>
  <c r="C49" i="44"/>
  <c r="AB48" i="44"/>
  <c r="Y48" i="44"/>
  <c r="C48" i="44"/>
  <c r="AB47" i="44"/>
  <c r="Y47" i="44"/>
  <c r="C47" i="44"/>
  <c r="AB46" i="44"/>
  <c r="Y46" i="44"/>
  <c r="AE46" i="44" s="1"/>
  <c r="C46" i="44"/>
  <c r="AB45" i="44"/>
  <c r="Y45" i="44"/>
  <c r="C45" i="44"/>
  <c r="AB44" i="44"/>
  <c r="Y44" i="44"/>
  <c r="AE44" i="44" s="1"/>
  <c r="C44" i="44"/>
  <c r="AB43" i="44"/>
  <c r="Y43" i="44"/>
  <c r="C43" i="44"/>
  <c r="AB42" i="44"/>
  <c r="Y42" i="44"/>
  <c r="AE42" i="44" s="1"/>
  <c r="C42" i="44"/>
  <c r="AB41" i="44"/>
  <c r="Y41" i="44"/>
  <c r="C41" i="44"/>
  <c r="AB40" i="44"/>
  <c r="Y40" i="44"/>
  <c r="AE40" i="44" s="1"/>
  <c r="C40" i="44"/>
  <c r="AB39" i="44"/>
  <c r="Y39" i="44"/>
  <c r="C39" i="44"/>
  <c r="AB38" i="44"/>
  <c r="Y38" i="44"/>
  <c r="AE38" i="44" s="1"/>
  <c r="C38" i="44"/>
  <c r="AB37" i="44"/>
  <c r="Y37" i="44"/>
  <c r="C37" i="44"/>
  <c r="AB36" i="44"/>
  <c r="Y36" i="44"/>
  <c r="AE36" i="44" s="1"/>
  <c r="C36" i="44"/>
  <c r="AB35" i="44"/>
  <c r="Y35" i="44"/>
  <c r="C35" i="44"/>
  <c r="AB34" i="44"/>
  <c r="Y34" i="44"/>
  <c r="AE34" i="44" s="1"/>
  <c r="C34" i="44"/>
  <c r="AB33" i="44"/>
  <c r="Y33" i="44"/>
  <c r="AB32" i="44"/>
  <c r="Y32" i="44"/>
  <c r="AB31" i="44"/>
  <c r="Y31" i="44"/>
  <c r="AB30" i="44"/>
  <c r="Y30" i="44"/>
  <c r="AE30" i="44" s="1"/>
  <c r="AB29" i="44"/>
  <c r="Y29" i="44"/>
  <c r="AB28" i="44"/>
  <c r="Y28" i="44"/>
  <c r="AE28" i="44" s="1"/>
  <c r="AB27" i="44"/>
  <c r="Y27" i="44"/>
  <c r="AB26" i="44"/>
  <c r="Y26" i="44"/>
  <c r="AB25" i="44"/>
  <c r="Y25" i="44"/>
  <c r="AB24" i="44"/>
  <c r="Y24" i="44"/>
  <c r="AE24" i="44" s="1"/>
  <c r="AB23" i="44"/>
  <c r="Y23" i="44"/>
  <c r="AB22" i="44"/>
  <c r="Y22" i="44"/>
  <c r="AE22" i="44" s="1"/>
  <c r="AB21" i="44"/>
  <c r="Y21" i="44"/>
  <c r="AB20" i="44"/>
  <c r="Y20" i="44"/>
  <c r="AE20" i="44" s="1"/>
  <c r="AB19" i="44"/>
  <c r="Y19" i="44"/>
  <c r="AB18" i="44"/>
  <c r="Y18" i="44"/>
  <c r="AE18" i="44" s="1"/>
  <c r="AB17" i="44"/>
  <c r="Y17" i="44"/>
  <c r="AB16" i="44"/>
  <c r="Y16" i="44"/>
  <c r="AE16" i="44" s="1"/>
  <c r="AB15" i="44"/>
  <c r="Y15" i="44"/>
  <c r="AB14" i="44"/>
  <c r="Y14" i="44"/>
  <c r="AE14" i="44" s="1"/>
  <c r="AB13" i="44"/>
  <c r="Y13" i="44"/>
  <c r="AB12" i="44"/>
  <c r="Y12" i="44"/>
  <c r="AE12" i="44" s="1"/>
  <c r="AB11" i="44"/>
  <c r="Y11" i="44"/>
  <c r="AB10" i="44"/>
  <c r="X8" i="44"/>
  <c r="X7" i="44" s="1"/>
  <c r="W8" i="44"/>
  <c r="V8" i="44"/>
  <c r="U8" i="44"/>
  <c r="T8" i="44"/>
  <c r="S8" i="44"/>
  <c r="R8" i="44"/>
  <c r="Q8" i="44"/>
  <c r="P8" i="44"/>
  <c r="O8" i="44"/>
  <c r="O7" i="44" s="1"/>
  <c r="N8" i="44"/>
  <c r="M8" i="44"/>
  <c r="L8" i="44"/>
  <c r="K8" i="44"/>
  <c r="J8" i="44"/>
  <c r="I8" i="44"/>
  <c r="H8" i="44"/>
  <c r="G8" i="44"/>
  <c r="F8" i="44"/>
  <c r="E8" i="44"/>
  <c r="D8" i="44"/>
  <c r="Q7" i="44"/>
  <c r="M7" i="44"/>
  <c r="I7" i="44"/>
  <c r="W6" i="44"/>
  <c r="V6" i="44"/>
  <c r="U6" i="44"/>
  <c r="U7" i="44" s="1"/>
  <c r="T6" i="44"/>
  <c r="T7" i="44" s="1"/>
  <c r="S6" i="44"/>
  <c r="S7" i="44" s="1"/>
  <c r="R6" i="44"/>
  <c r="R7" i="44" s="1"/>
  <c r="Q6" i="44"/>
  <c r="P6" i="44"/>
  <c r="O6" i="44"/>
  <c r="N6" i="44"/>
  <c r="M6" i="44"/>
  <c r="L6" i="44"/>
  <c r="L7" i="44" s="1"/>
  <c r="K6" i="44"/>
  <c r="K7" i="44" s="1"/>
  <c r="J6" i="44"/>
  <c r="I6" i="44"/>
  <c r="H6" i="44"/>
  <c r="G6" i="44"/>
  <c r="F6" i="44"/>
  <c r="E6" i="44"/>
  <c r="E7" i="44" s="1"/>
  <c r="D6" i="44"/>
  <c r="D7" i="44" s="1"/>
  <c r="O5" i="44"/>
  <c r="N5" i="44"/>
  <c r="O2" i="44"/>
  <c r="P2" i="44" s="1"/>
  <c r="D2" i="44"/>
  <c r="D5" i="44" s="1"/>
  <c r="C129" i="43"/>
  <c r="C128" i="43"/>
  <c r="C127" i="43"/>
  <c r="C126" i="43"/>
  <c r="C125" i="43"/>
  <c r="C124" i="43"/>
  <c r="C123" i="43"/>
  <c r="C122" i="43"/>
  <c r="C121" i="43"/>
  <c r="C120" i="43"/>
  <c r="C119" i="43"/>
  <c r="C118" i="43"/>
  <c r="C117" i="43"/>
  <c r="C116" i="43"/>
  <c r="AB115" i="43"/>
  <c r="Y115" i="43"/>
  <c r="AE115" i="43" s="1"/>
  <c r="C115" i="43"/>
  <c r="AB114" i="43"/>
  <c r="Y114" i="43"/>
  <c r="AE114" i="43" s="1"/>
  <c r="C114" i="43"/>
  <c r="AB113" i="43"/>
  <c r="Y113" i="43"/>
  <c r="C113" i="43"/>
  <c r="AB112" i="43"/>
  <c r="Y112" i="43"/>
  <c r="AE112" i="43" s="1"/>
  <c r="C112" i="43"/>
  <c r="AB111" i="43"/>
  <c r="Y111" i="43"/>
  <c r="C111" i="43"/>
  <c r="AB110" i="43"/>
  <c r="Y110" i="43"/>
  <c r="AE110" i="43" s="1"/>
  <c r="C110" i="43"/>
  <c r="AB109" i="43"/>
  <c r="Y109" i="43"/>
  <c r="C109" i="43"/>
  <c r="AB108" i="43"/>
  <c r="Y108" i="43"/>
  <c r="AE108" i="43" s="1"/>
  <c r="C108" i="43"/>
  <c r="AB107" i="43"/>
  <c r="Y107" i="43"/>
  <c r="C107" i="43"/>
  <c r="AB106" i="43"/>
  <c r="Y106" i="43"/>
  <c r="AE106" i="43" s="1"/>
  <c r="C106" i="43"/>
  <c r="AB105" i="43"/>
  <c r="Y105" i="43"/>
  <c r="C105" i="43"/>
  <c r="AB104" i="43"/>
  <c r="Y104" i="43"/>
  <c r="AE104" i="43" s="1"/>
  <c r="C104" i="43"/>
  <c r="AB103" i="43"/>
  <c r="Y103" i="43"/>
  <c r="C103" i="43"/>
  <c r="AB102" i="43"/>
  <c r="Y102" i="43"/>
  <c r="AE102" i="43" s="1"/>
  <c r="C102" i="43"/>
  <c r="AB101" i="43"/>
  <c r="Y101" i="43"/>
  <c r="C101" i="43"/>
  <c r="AB100" i="43"/>
  <c r="Y100" i="43"/>
  <c r="AE100" i="43" s="1"/>
  <c r="C100" i="43"/>
  <c r="AB99" i="43"/>
  <c r="Y99" i="43"/>
  <c r="C99" i="43"/>
  <c r="AB98" i="43"/>
  <c r="Y98" i="43"/>
  <c r="AE98" i="43" s="1"/>
  <c r="C98" i="43"/>
  <c r="AB97" i="43"/>
  <c r="Y97" i="43"/>
  <c r="C97" i="43"/>
  <c r="AB96" i="43"/>
  <c r="Y96" i="43"/>
  <c r="AE96" i="43" s="1"/>
  <c r="C96" i="43"/>
  <c r="AB95" i="43"/>
  <c r="Y95" i="43"/>
  <c r="C95" i="43"/>
  <c r="AB94" i="43"/>
  <c r="Y94" i="43"/>
  <c r="AE94" i="43" s="1"/>
  <c r="C94" i="43"/>
  <c r="AB93" i="43"/>
  <c r="Y93" i="43"/>
  <c r="C93" i="43"/>
  <c r="AB92" i="43"/>
  <c r="Y92" i="43"/>
  <c r="AE92" i="43" s="1"/>
  <c r="C92" i="43"/>
  <c r="AB91" i="43"/>
  <c r="Y91" i="43"/>
  <c r="C91" i="43"/>
  <c r="AB90" i="43"/>
  <c r="Y90" i="43"/>
  <c r="AE90" i="43" s="1"/>
  <c r="C90" i="43"/>
  <c r="AB89" i="43"/>
  <c r="Y89" i="43"/>
  <c r="C89" i="43"/>
  <c r="AB88" i="43"/>
  <c r="Y88" i="43"/>
  <c r="AE88" i="43" s="1"/>
  <c r="C88" i="43"/>
  <c r="AB87" i="43"/>
  <c r="Y87" i="43"/>
  <c r="C87" i="43"/>
  <c r="AB86" i="43"/>
  <c r="Y86" i="43"/>
  <c r="AE86" i="43" s="1"/>
  <c r="C86" i="43"/>
  <c r="AB85" i="43"/>
  <c r="Y85" i="43"/>
  <c r="C85" i="43"/>
  <c r="AB84" i="43"/>
  <c r="Y84" i="43"/>
  <c r="AE84" i="43" s="1"/>
  <c r="C84" i="43"/>
  <c r="AB83" i="43"/>
  <c r="Y83" i="43"/>
  <c r="C83" i="43"/>
  <c r="AB82" i="43"/>
  <c r="Y82" i="43"/>
  <c r="AE82" i="43" s="1"/>
  <c r="C82" i="43"/>
  <c r="AB81" i="43"/>
  <c r="Y81" i="43"/>
  <c r="C81" i="43"/>
  <c r="AB80" i="43"/>
  <c r="Y80" i="43"/>
  <c r="AE80" i="43" s="1"/>
  <c r="C80" i="43"/>
  <c r="AB79" i="43"/>
  <c r="Y79" i="43"/>
  <c r="C79" i="43"/>
  <c r="AB78" i="43"/>
  <c r="Y78" i="43"/>
  <c r="AE78" i="43" s="1"/>
  <c r="C78" i="43"/>
  <c r="AB77" i="43"/>
  <c r="Y77" i="43"/>
  <c r="C77" i="43"/>
  <c r="AB76" i="43"/>
  <c r="Y76" i="43"/>
  <c r="AE76" i="43" s="1"/>
  <c r="C76" i="43"/>
  <c r="AB75" i="43"/>
  <c r="Y75" i="43"/>
  <c r="C75" i="43"/>
  <c r="AB74" i="43"/>
  <c r="Y74" i="43"/>
  <c r="AE74" i="43" s="1"/>
  <c r="C74" i="43"/>
  <c r="AB73" i="43"/>
  <c r="Y73" i="43"/>
  <c r="C73" i="43"/>
  <c r="AB72" i="43"/>
  <c r="Y72" i="43"/>
  <c r="AE72" i="43" s="1"/>
  <c r="C72" i="43"/>
  <c r="AB71" i="43"/>
  <c r="Y71" i="43"/>
  <c r="C71" i="43"/>
  <c r="AB70" i="43"/>
  <c r="Y70" i="43"/>
  <c r="AE70" i="43" s="1"/>
  <c r="C70" i="43"/>
  <c r="AB69" i="43"/>
  <c r="Y69" i="43"/>
  <c r="C69" i="43"/>
  <c r="AB68" i="43"/>
  <c r="Y68" i="43"/>
  <c r="AE68" i="43" s="1"/>
  <c r="C68" i="43"/>
  <c r="AB67" i="43"/>
  <c r="Y67" i="43"/>
  <c r="C67" i="43"/>
  <c r="AB66" i="43"/>
  <c r="Y66" i="43"/>
  <c r="AE66" i="43" s="1"/>
  <c r="C66" i="43"/>
  <c r="AB65" i="43"/>
  <c r="Y65" i="43"/>
  <c r="C65" i="43"/>
  <c r="AB64" i="43"/>
  <c r="Y64" i="43"/>
  <c r="AE64" i="43" s="1"/>
  <c r="C64" i="43"/>
  <c r="AB63" i="43"/>
  <c r="Y63" i="43"/>
  <c r="C63" i="43"/>
  <c r="AB62" i="43"/>
  <c r="Y62" i="43"/>
  <c r="AE62" i="43" s="1"/>
  <c r="C62" i="43"/>
  <c r="AB61" i="43"/>
  <c r="Y61" i="43"/>
  <c r="C61" i="43"/>
  <c r="AB60" i="43"/>
  <c r="Y60" i="43"/>
  <c r="AE60" i="43" s="1"/>
  <c r="C60" i="43"/>
  <c r="AB59" i="43"/>
  <c r="Y59" i="43"/>
  <c r="C59" i="43"/>
  <c r="AB58" i="43"/>
  <c r="Y58" i="43"/>
  <c r="AE58" i="43" s="1"/>
  <c r="C58" i="43"/>
  <c r="AB57" i="43"/>
  <c r="Y57" i="43"/>
  <c r="C57" i="43"/>
  <c r="AB56" i="43"/>
  <c r="Y56" i="43"/>
  <c r="AE56" i="43" s="1"/>
  <c r="C56" i="43"/>
  <c r="AB55" i="43"/>
  <c r="Y55" i="43"/>
  <c r="C55" i="43"/>
  <c r="AB54" i="43"/>
  <c r="Y54" i="43"/>
  <c r="AE54" i="43" s="1"/>
  <c r="C54" i="43"/>
  <c r="AB53" i="43"/>
  <c r="Y53" i="43"/>
  <c r="C53" i="43"/>
  <c r="AB52" i="43"/>
  <c r="Y52" i="43"/>
  <c r="AE52" i="43" s="1"/>
  <c r="C52" i="43"/>
  <c r="AB51" i="43"/>
  <c r="Y51" i="43"/>
  <c r="C51" i="43"/>
  <c r="AB50" i="43"/>
  <c r="Y50" i="43"/>
  <c r="AE50" i="43" s="1"/>
  <c r="C50" i="43"/>
  <c r="AB49" i="43"/>
  <c r="Y49" i="43"/>
  <c r="C49" i="43"/>
  <c r="AB48" i="43"/>
  <c r="Y48" i="43"/>
  <c r="AE48" i="43" s="1"/>
  <c r="C48" i="43"/>
  <c r="AB47" i="43"/>
  <c r="Y47" i="43"/>
  <c r="C47" i="43"/>
  <c r="AB46" i="43"/>
  <c r="Y46" i="43"/>
  <c r="AE46" i="43" s="1"/>
  <c r="C46" i="43"/>
  <c r="AB45" i="43"/>
  <c r="Y45" i="43"/>
  <c r="C45" i="43"/>
  <c r="AB44" i="43"/>
  <c r="Y44" i="43"/>
  <c r="AE44" i="43" s="1"/>
  <c r="C44" i="43"/>
  <c r="AB43" i="43"/>
  <c r="Y43" i="43"/>
  <c r="C43" i="43"/>
  <c r="AB42" i="43"/>
  <c r="Y42" i="43"/>
  <c r="AE42" i="43" s="1"/>
  <c r="C42" i="43"/>
  <c r="AB41" i="43"/>
  <c r="Y41" i="43"/>
  <c r="C41" i="43"/>
  <c r="AB40" i="43"/>
  <c r="Y40" i="43"/>
  <c r="AE40" i="43" s="1"/>
  <c r="C40" i="43"/>
  <c r="AB39" i="43"/>
  <c r="Y39" i="43"/>
  <c r="C39" i="43"/>
  <c r="AB38" i="43"/>
  <c r="Y38" i="43"/>
  <c r="AE38" i="43" s="1"/>
  <c r="C38" i="43"/>
  <c r="AB37" i="43"/>
  <c r="Y37" i="43"/>
  <c r="C37" i="43"/>
  <c r="AB36" i="43"/>
  <c r="Y36" i="43"/>
  <c r="AE36" i="43" s="1"/>
  <c r="C36" i="43"/>
  <c r="AB35" i="43"/>
  <c r="Y35" i="43"/>
  <c r="C35" i="43"/>
  <c r="AB34" i="43"/>
  <c r="Y34" i="43"/>
  <c r="AE34" i="43" s="1"/>
  <c r="C34" i="43"/>
  <c r="AB33" i="43"/>
  <c r="Y33" i="43"/>
  <c r="AB32" i="43"/>
  <c r="Y32" i="43"/>
  <c r="AE32" i="43" s="1"/>
  <c r="AB19" i="43"/>
  <c r="AB13" i="43"/>
  <c r="AB21" i="43"/>
  <c r="AB14" i="43"/>
  <c r="AB12" i="43"/>
  <c r="AB10" i="43"/>
  <c r="AB23" i="43"/>
  <c r="AB27" i="43"/>
  <c r="AB26" i="43"/>
  <c r="AB20" i="43"/>
  <c r="AB18" i="43"/>
  <c r="AB22" i="43"/>
  <c r="AB29" i="43"/>
  <c r="AB30" i="43"/>
  <c r="AB28" i="43"/>
  <c r="AB16" i="43"/>
  <c r="AB31" i="43"/>
  <c r="AB24" i="43"/>
  <c r="AB11" i="43"/>
  <c r="AB17" i="43"/>
  <c r="AB15" i="43"/>
  <c r="AB25" i="43"/>
  <c r="X8" i="43"/>
  <c r="X7" i="43" s="1"/>
  <c r="W8" i="43"/>
  <c r="V8" i="43"/>
  <c r="U8" i="43"/>
  <c r="T8" i="43"/>
  <c r="T7" i="43" s="1"/>
  <c r="S8" i="43"/>
  <c r="R8" i="43"/>
  <c r="R7" i="43" s="1"/>
  <c r="Q8" i="43"/>
  <c r="P8" i="43"/>
  <c r="O8" i="43"/>
  <c r="N8" i="43"/>
  <c r="M8" i="43"/>
  <c r="L8" i="43"/>
  <c r="K8" i="43"/>
  <c r="J8" i="43"/>
  <c r="J7" i="43" s="1"/>
  <c r="I8" i="43"/>
  <c r="H8" i="43"/>
  <c r="G8" i="43"/>
  <c r="F8" i="43"/>
  <c r="F7" i="43" s="1"/>
  <c r="E8" i="43"/>
  <c r="D8" i="43"/>
  <c r="D7" i="43" s="1"/>
  <c r="V7" i="43"/>
  <c r="W6" i="43"/>
  <c r="V6" i="43"/>
  <c r="U6" i="43"/>
  <c r="T6" i="43"/>
  <c r="S6" i="43"/>
  <c r="R6" i="43"/>
  <c r="Q6" i="43"/>
  <c r="P6" i="43"/>
  <c r="O6" i="43"/>
  <c r="N6" i="43"/>
  <c r="M6" i="43"/>
  <c r="L6" i="43"/>
  <c r="K6" i="43"/>
  <c r="J6" i="43"/>
  <c r="I6" i="43"/>
  <c r="H6" i="43"/>
  <c r="G6" i="43"/>
  <c r="F6" i="43"/>
  <c r="E6" i="43"/>
  <c r="D6" i="43"/>
  <c r="N5" i="43"/>
  <c r="O2" i="43"/>
  <c r="O5" i="43" s="1"/>
  <c r="D2" i="43"/>
  <c r="E2" i="43" s="1"/>
  <c r="C129" i="42"/>
  <c r="C128" i="42"/>
  <c r="C127" i="42"/>
  <c r="C126" i="42"/>
  <c r="C125" i="42"/>
  <c r="C124" i="42"/>
  <c r="C123" i="42"/>
  <c r="C122" i="42"/>
  <c r="C121" i="42"/>
  <c r="C120" i="42"/>
  <c r="C119" i="42"/>
  <c r="C118" i="42"/>
  <c r="C117" i="42"/>
  <c r="C116" i="42"/>
  <c r="AB115" i="42"/>
  <c r="Y115" i="42"/>
  <c r="AE115" i="42" s="1"/>
  <c r="C115" i="42"/>
  <c r="AB114" i="42"/>
  <c r="Y114" i="42"/>
  <c r="AE114" i="42" s="1"/>
  <c r="C114" i="42"/>
  <c r="AB113" i="42"/>
  <c r="Y113" i="42"/>
  <c r="AE113" i="42" s="1"/>
  <c r="C113" i="42"/>
  <c r="AB112" i="42"/>
  <c r="Y112" i="42"/>
  <c r="AE112" i="42" s="1"/>
  <c r="C112" i="42"/>
  <c r="AB111" i="42"/>
  <c r="Y111" i="42"/>
  <c r="AE111" i="42" s="1"/>
  <c r="C111" i="42"/>
  <c r="AB110" i="42"/>
  <c r="Y110" i="42"/>
  <c r="AE110" i="42" s="1"/>
  <c r="C110" i="42"/>
  <c r="AB109" i="42"/>
  <c r="Y109" i="42"/>
  <c r="AE109" i="42" s="1"/>
  <c r="C109" i="42"/>
  <c r="AB108" i="42"/>
  <c r="Y108" i="42"/>
  <c r="AE108" i="42" s="1"/>
  <c r="C108" i="42"/>
  <c r="AB107" i="42"/>
  <c r="Y107" i="42"/>
  <c r="AE107" i="42" s="1"/>
  <c r="C107" i="42"/>
  <c r="AB106" i="42"/>
  <c r="Y106" i="42"/>
  <c r="AE106" i="42" s="1"/>
  <c r="C106" i="42"/>
  <c r="AB105" i="42"/>
  <c r="Y105" i="42"/>
  <c r="AE105" i="42" s="1"/>
  <c r="C105" i="42"/>
  <c r="AB104" i="42"/>
  <c r="Y104" i="42"/>
  <c r="AE104" i="42" s="1"/>
  <c r="C104" i="42"/>
  <c r="AB103" i="42"/>
  <c r="Y103" i="42"/>
  <c r="AE103" i="42" s="1"/>
  <c r="C103" i="42"/>
  <c r="AB102" i="42"/>
  <c r="Y102" i="42"/>
  <c r="AE102" i="42" s="1"/>
  <c r="C102" i="42"/>
  <c r="AB101" i="42"/>
  <c r="Y101" i="42"/>
  <c r="AE101" i="42" s="1"/>
  <c r="C101" i="42"/>
  <c r="AB100" i="42"/>
  <c r="Y100" i="42"/>
  <c r="AE100" i="42" s="1"/>
  <c r="C100" i="42"/>
  <c r="AB99" i="42"/>
  <c r="Y99" i="42"/>
  <c r="AE99" i="42" s="1"/>
  <c r="C99" i="42"/>
  <c r="AB98" i="42"/>
  <c r="Y98" i="42"/>
  <c r="AE98" i="42" s="1"/>
  <c r="C98" i="42"/>
  <c r="AB97" i="42"/>
  <c r="Y97" i="42"/>
  <c r="AE97" i="42" s="1"/>
  <c r="C97" i="42"/>
  <c r="AB96" i="42"/>
  <c r="Y96" i="42"/>
  <c r="AE96" i="42" s="1"/>
  <c r="C96" i="42"/>
  <c r="AB95" i="42"/>
  <c r="Y95" i="42"/>
  <c r="AE95" i="42" s="1"/>
  <c r="C95" i="42"/>
  <c r="AB94" i="42"/>
  <c r="Y94" i="42"/>
  <c r="AE94" i="42" s="1"/>
  <c r="C94" i="42"/>
  <c r="AB93" i="42"/>
  <c r="Y93" i="42"/>
  <c r="AE93" i="42" s="1"/>
  <c r="C93" i="42"/>
  <c r="AB92" i="42"/>
  <c r="Y92" i="42"/>
  <c r="AE92" i="42" s="1"/>
  <c r="C92" i="42"/>
  <c r="AB91" i="42"/>
  <c r="Y91" i="42"/>
  <c r="AE91" i="42" s="1"/>
  <c r="C91" i="42"/>
  <c r="AB90" i="42"/>
  <c r="Y90" i="42"/>
  <c r="AE90" i="42" s="1"/>
  <c r="C90" i="42"/>
  <c r="AB89" i="42"/>
  <c r="Y89" i="42"/>
  <c r="AE89" i="42" s="1"/>
  <c r="C89" i="42"/>
  <c r="AB88" i="42"/>
  <c r="Y88" i="42"/>
  <c r="AE88" i="42" s="1"/>
  <c r="C88" i="42"/>
  <c r="AB87" i="42"/>
  <c r="Y87" i="42"/>
  <c r="AE87" i="42" s="1"/>
  <c r="C87" i="42"/>
  <c r="AB86" i="42"/>
  <c r="Y86" i="42"/>
  <c r="AE86" i="42" s="1"/>
  <c r="C86" i="42"/>
  <c r="AB85" i="42"/>
  <c r="Y85" i="42"/>
  <c r="AE85" i="42" s="1"/>
  <c r="C85" i="42"/>
  <c r="AB84" i="42"/>
  <c r="Y84" i="42"/>
  <c r="AE84" i="42" s="1"/>
  <c r="C84" i="42"/>
  <c r="AB83" i="42"/>
  <c r="Y83" i="42"/>
  <c r="AE83" i="42" s="1"/>
  <c r="C83" i="42"/>
  <c r="AB82" i="42"/>
  <c r="Y82" i="42"/>
  <c r="AE82" i="42" s="1"/>
  <c r="C82" i="42"/>
  <c r="AB81" i="42"/>
  <c r="Y81" i="42"/>
  <c r="AE81" i="42" s="1"/>
  <c r="C81" i="42"/>
  <c r="AB80" i="42"/>
  <c r="Y80" i="42"/>
  <c r="AE80" i="42" s="1"/>
  <c r="C80" i="42"/>
  <c r="AB79" i="42"/>
  <c r="Y79" i="42"/>
  <c r="AE79" i="42" s="1"/>
  <c r="C79" i="42"/>
  <c r="AB78" i="42"/>
  <c r="Y78" i="42"/>
  <c r="AE78" i="42" s="1"/>
  <c r="C78" i="42"/>
  <c r="AB77" i="42"/>
  <c r="Y77" i="42"/>
  <c r="AE77" i="42" s="1"/>
  <c r="C77" i="42"/>
  <c r="AB76" i="42"/>
  <c r="Y76" i="42"/>
  <c r="AE76" i="42" s="1"/>
  <c r="C76" i="42"/>
  <c r="AB75" i="42"/>
  <c r="Y75" i="42"/>
  <c r="AE75" i="42" s="1"/>
  <c r="C75" i="42"/>
  <c r="AB74" i="42"/>
  <c r="Y74" i="42"/>
  <c r="AE74" i="42" s="1"/>
  <c r="C74" i="42"/>
  <c r="AB73" i="42"/>
  <c r="Y73" i="42"/>
  <c r="AE73" i="42" s="1"/>
  <c r="C73" i="42"/>
  <c r="AB72" i="42"/>
  <c r="Y72" i="42"/>
  <c r="AE72" i="42" s="1"/>
  <c r="C72" i="42"/>
  <c r="AB71" i="42"/>
  <c r="Y71" i="42"/>
  <c r="AE71" i="42" s="1"/>
  <c r="C71" i="42"/>
  <c r="AB70" i="42"/>
  <c r="Y70" i="42"/>
  <c r="AE70" i="42" s="1"/>
  <c r="C70" i="42"/>
  <c r="AB69" i="42"/>
  <c r="Y69" i="42"/>
  <c r="AE69" i="42" s="1"/>
  <c r="C69" i="42"/>
  <c r="AB68" i="42"/>
  <c r="Y68" i="42"/>
  <c r="AE68" i="42" s="1"/>
  <c r="C68" i="42"/>
  <c r="AB67" i="42"/>
  <c r="Y67" i="42"/>
  <c r="AE67" i="42" s="1"/>
  <c r="C67" i="42"/>
  <c r="AB66" i="42"/>
  <c r="Y66" i="42"/>
  <c r="AE66" i="42" s="1"/>
  <c r="C66" i="42"/>
  <c r="AB65" i="42"/>
  <c r="Y65" i="42"/>
  <c r="AE65" i="42" s="1"/>
  <c r="C65" i="42"/>
  <c r="AB64" i="42"/>
  <c r="Y64" i="42"/>
  <c r="AE64" i="42" s="1"/>
  <c r="C64" i="42"/>
  <c r="AB63" i="42"/>
  <c r="Y63" i="42"/>
  <c r="AE63" i="42" s="1"/>
  <c r="C63" i="42"/>
  <c r="AB62" i="42"/>
  <c r="Y62" i="42"/>
  <c r="AE62" i="42" s="1"/>
  <c r="C62" i="42"/>
  <c r="AB61" i="42"/>
  <c r="Y61" i="42"/>
  <c r="AE61" i="42" s="1"/>
  <c r="C61" i="42"/>
  <c r="AB60" i="42"/>
  <c r="Y60" i="42"/>
  <c r="AE60" i="42" s="1"/>
  <c r="C60" i="42"/>
  <c r="AB59" i="42"/>
  <c r="Y59" i="42"/>
  <c r="AE59" i="42" s="1"/>
  <c r="C59" i="42"/>
  <c r="AB58" i="42"/>
  <c r="Y58" i="42"/>
  <c r="AE58" i="42" s="1"/>
  <c r="C58" i="42"/>
  <c r="AB57" i="42"/>
  <c r="Y57" i="42"/>
  <c r="AE57" i="42" s="1"/>
  <c r="C57" i="42"/>
  <c r="AB56" i="42"/>
  <c r="Y56" i="42"/>
  <c r="AE56" i="42" s="1"/>
  <c r="C56" i="42"/>
  <c r="AB55" i="42"/>
  <c r="Y55" i="42"/>
  <c r="AE55" i="42" s="1"/>
  <c r="C55" i="42"/>
  <c r="AB54" i="42"/>
  <c r="Y54" i="42"/>
  <c r="AE54" i="42" s="1"/>
  <c r="C54" i="42"/>
  <c r="AB53" i="42"/>
  <c r="Y53" i="42"/>
  <c r="AE53" i="42" s="1"/>
  <c r="C53" i="42"/>
  <c r="AB52" i="42"/>
  <c r="Y52" i="42"/>
  <c r="AE52" i="42" s="1"/>
  <c r="C52" i="42"/>
  <c r="AB51" i="42"/>
  <c r="Y51" i="42"/>
  <c r="AE51" i="42" s="1"/>
  <c r="C51" i="42"/>
  <c r="AB50" i="42"/>
  <c r="Y50" i="42"/>
  <c r="AE50" i="42" s="1"/>
  <c r="C50" i="42"/>
  <c r="AB49" i="42"/>
  <c r="Y49" i="42"/>
  <c r="AE49" i="42" s="1"/>
  <c r="C49" i="42"/>
  <c r="AB48" i="42"/>
  <c r="Y48" i="42"/>
  <c r="AE48" i="42" s="1"/>
  <c r="C48" i="42"/>
  <c r="AB47" i="42"/>
  <c r="Y47" i="42"/>
  <c r="AE47" i="42" s="1"/>
  <c r="C47" i="42"/>
  <c r="AB46" i="42"/>
  <c r="Y46" i="42"/>
  <c r="AE46" i="42" s="1"/>
  <c r="C46" i="42"/>
  <c r="AB45" i="42"/>
  <c r="Y45" i="42"/>
  <c r="AE45" i="42" s="1"/>
  <c r="C45" i="42"/>
  <c r="AB44" i="42"/>
  <c r="Y44" i="42"/>
  <c r="AE44" i="42" s="1"/>
  <c r="C44" i="42"/>
  <c r="AB43" i="42"/>
  <c r="Y43" i="42"/>
  <c r="AE43" i="42" s="1"/>
  <c r="C43" i="42"/>
  <c r="AB42" i="42"/>
  <c r="Y42" i="42"/>
  <c r="AE42" i="42" s="1"/>
  <c r="C42" i="42"/>
  <c r="AB41" i="42"/>
  <c r="Y41" i="42"/>
  <c r="AE41" i="42" s="1"/>
  <c r="C41" i="42"/>
  <c r="AB40" i="42"/>
  <c r="Y40" i="42"/>
  <c r="AE40" i="42" s="1"/>
  <c r="C40" i="42"/>
  <c r="AB39" i="42"/>
  <c r="Y39" i="42"/>
  <c r="AE39" i="42" s="1"/>
  <c r="C39" i="42"/>
  <c r="AB38" i="42"/>
  <c r="Y38" i="42"/>
  <c r="AE38" i="42" s="1"/>
  <c r="C38" i="42"/>
  <c r="AB37" i="42"/>
  <c r="Y37" i="42"/>
  <c r="AE37" i="42" s="1"/>
  <c r="C37" i="42"/>
  <c r="AB36" i="42"/>
  <c r="Y36" i="42"/>
  <c r="AE36" i="42" s="1"/>
  <c r="C36" i="42"/>
  <c r="AB35" i="42"/>
  <c r="Y35" i="42"/>
  <c r="AE35" i="42" s="1"/>
  <c r="C35" i="42"/>
  <c r="AB34" i="42"/>
  <c r="Y34" i="42"/>
  <c r="AE34" i="42" s="1"/>
  <c r="C34" i="42"/>
  <c r="AB33" i="42"/>
  <c r="Y33" i="42"/>
  <c r="AE33" i="42" s="1"/>
  <c r="C33" i="42"/>
  <c r="AB32" i="42"/>
  <c r="Y32" i="42"/>
  <c r="AE32" i="42" s="1"/>
  <c r="AB31" i="42"/>
  <c r="Y31" i="42"/>
  <c r="AB30" i="42"/>
  <c r="Y30" i="42"/>
  <c r="AE30" i="42" s="1"/>
  <c r="AB29" i="42"/>
  <c r="Y29" i="42"/>
  <c r="AB28" i="42"/>
  <c r="Y28" i="42"/>
  <c r="AE28" i="42" s="1"/>
  <c r="AB27" i="42"/>
  <c r="Y27" i="42"/>
  <c r="AB26" i="42"/>
  <c r="Y26" i="42"/>
  <c r="AE26" i="42" s="1"/>
  <c r="AB25" i="42"/>
  <c r="Y25" i="42"/>
  <c r="AB24" i="42"/>
  <c r="Y24" i="42"/>
  <c r="AE24" i="42" s="1"/>
  <c r="AB23" i="42"/>
  <c r="Y23" i="42"/>
  <c r="AB22" i="42"/>
  <c r="Y22" i="42"/>
  <c r="AE22" i="42" s="1"/>
  <c r="AB21" i="42"/>
  <c r="Y21" i="42"/>
  <c r="AB20" i="42"/>
  <c r="Y20" i="42"/>
  <c r="AE20" i="42" s="1"/>
  <c r="AB19" i="42"/>
  <c r="Y19" i="42"/>
  <c r="AB18" i="42"/>
  <c r="Y18" i="42"/>
  <c r="AE18" i="42" s="1"/>
  <c r="AB17" i="42"/>
  <c r="AB10" i="42"/>
  <c r="AB11" i="42"/>
  <c r="AB12" i="42"/>
  <c r="AB14" i="42"/>
  <c r="AB16" i="42"/>
  <c r="AB13" i="42"/>
  <c r="AB15" i="42"/>
  <c r="X8" i="42"/>
  <c r="X7" i="42" s="1"/>
  <c r="W8" i="42"/>
  <c r="V8" i="42"/>
  <c r="U8" i="42"/>
  <c r="U7" i="42" s="1"/>
  <c r="T8" i="42"/>
  <c r="S8" i="42"/>
  <c r="R8" i="42"/>
  <c r="Q8" i="42"/>
  <c r="Q7" i="42" s="1"/>
  <c r="P8" i="42"/>
  <c r="O8" i="42"/>
  <c r="N8" i="42"/>
  <c r="M8" i="42"/>
  <c r="M7" i="42" s="1"/>
  <c r="L8" i="42"/>
  <c r="K8" i="42"/>
  <c r="J8" i="42"/>
  <c r="I8" i="42"/>
  <c r="H8" i="42"/>
  <c r="G8" i="42"/>
  <c r="F8" i="42"/>
  <c r="E8" i="42"/>
  <c r="E7" i="42" s="1"/>
  <c r="D8" i="42"/>
  <c r="W6" i="42"/>
  <c r="V6" i="42"/>
  <c r="U6" i="42"/>
  <c r="T6" i="42"/>
  <c r="T7" i="42" s="1"/>
  <c r="S6" i="42"/>
  <c r="R6" i="42"/>
  <c r="Q6" i="42"/>
  <c r="P6" i="42"/>
  <c r="O6" i="42"/>
  <c r="O7" i="42" s="1"/>
  <c r="N6" i="42"/>
  <c r="M6" i="42"/>
  <c r="L6" i="42"/>
  <c r="L7" i="42" s="1"/>
  <c r="K6" i="42"/>
  <c r="J6" i="42"/>
  <c r="I6" i="42"/>
  <c r="H6" i="42"/>
  <c r="G6" i="42"/>
  <c r="F6" i="42"/>
  <c r="E6" i="42"/>
  <c r="D6" i="42"/>
  <c r="N5" i="42"/>
  <c r="O2" i="42"/>
  <c r="O5" i="42" s="1"/>
  <c r="E2" i="42"/>
  <c r="F2" i="42" s="1"/>
  <c r="D2" i="42"/>
  <c r="D5" i="42" s="1"/>
  <c r="B17" i="41"/>
  <c r="C129" i="41"/>
  <c r="C128" i="41"/>
  <c r="C127" i="41"/>
  <c r="C126" i="41"/>
  <c r="C125" i="41"/>
  <c r="C124" i="41"/>
  <c r="C123" i="41"/>
  <c r="C122" i="41"/>
  <c r="C121" i="41"/>
  <c r="C120" i="41"/>
  <c r="C119" i="41"/>
  <c r="C118" i="41"/>
  <c r="C117" i="41"/>
  <c r="C116" i="41"/>
  <c r="AB115" i="41"/>
  <c r="Y115" i="41"/>
  <c r="AE115" i="41" s="1"/>
  <c r="C115" i="41"/>
  <c r="AB114" i="41"/>
  <c r="Y114" i="41"/>
  <c r="AE114" i="41" s="1"/>
  <c r="C114" i="41"/>
  <c r="AB113" i="41"/>
  <c r="Y113" i="41"/>
  <c r="AE113" i="41" s="1"/>
  <c r="C113" i="41"/>
  <c r="AB112" i="41"/>
  <c r="Y112" i="41"/>
  <c r="AE112" i="41" s="1"/>
  <c r="C112" i="41"/>
  <c r="AB111" i="41"/>
  <c r="Y111" i="41"/>
  <c r="AE111" i="41" s="1"/>
  <c r="C111" i="41"/>
  <c r="AB110" i="41"/>
  <c r="Y110" i="41"/>
  <c r="AE110" i="41" s="1"/>
  <c r="C110" i="41"/>
  <c r="AB109" i="41"/>
  <c r="Y109" i="41"/>
  <c r="AE109" i="41" s="1"/>
  <c r="C109" i="41"/>
  <c r="AB108" i="41"/>
  <c r="Y108" i="41"/>
  <c r="AE108" i="41" s="1"/>
  <c r="C108" i="41"/>
  <c r="AB107" i="41"/>
  <c r="Y107" i="41"/>
  <c r="AE107" i="41" s="1"/>
  <c r="C107" i="41"/>
  <c r="AB106" i="41"/>
  <c r="Y106" i="41"/>
  <c r="AE106" i="41" s="1"/>
  <c r="C106" i="41"/>
  <c r="AB105" i="41"/>
  <c r="Y105" i="41"/>
  <c r="AE105" i="41" s="1"/>
  <c r="C105" i="41"/>
  <c r="AB104" i="41"/>
  <c r="Y104" i="41"/>
  <c r="AE104" i="41" s="1"/>
  <c r="C104" i="41"/>
  <c r="AB103" i="41"/>
  <c r="Y103" i="41"/>
  <c r="AE103" i="41" s="1"/>
  <c r="C103" i="41"/>
  <c r="AB102" i="41"/>
  <c r="Y102" i="41"/>
  <c r="AE102" i="41" s="1"/>
  <c r="C102" i="41"/>
  <c r="AB101" i="41"/>
  <c r="Y101" i="41"/>
  <c r="AE101" i="41" s="1"/>
  <c r="C101" i="41"/>
  <c r="AB100" i="41"/>
  <c r="Y100" i="41"/>
  <c r="AE100" i="41" s="1"/>
  <c r="C100" i="41"/>
  <c r="AB99" i="41"/>
  <c r="Y99" i="41"/>
  <c r="AE99" i="41" s="1"/>
  <c r="C99" i="41"/>
  <c r="AB98" i="41"/>
  <c r="Y98" i="41"/>
  <c r="AE98" i="41" s="1"/>
  <c r="C98" i="41"/>
  <c r="AB97" i="41"/>
  <c r="Y97" i="41"/>
  <c r="AE97" i="41" s="1"/>
  <c r="C97" i="41"/>
  <c r="AB96" i="41"/>
  <c r="Y96" i="41"/>
  <c r="AE96" i="41" s="1"/>
  <c r="C96" i="41"/>
  <c r="AB95" i="41"/>
  <c r="Y95" i="41"/>
  <c r="AE95" i="41" s="1"/>
  <c r="C95" i="41"/>
  <c r="AB94" i="41"/>
  <c r="Y94" i="41"/>
  <c r="AE94" i="41" s="1"/>
  <c r="C94" i="41"/>
  <c r="AB93" i="41"/>
  <c r="Y93" i="41"/>
  <c r="AE93" i="41" s="1"/>
  <c r="C93" i="41"/>
  <c r="AB92" i="41"/>
  <c r="Y92" i="41"/>
  <c r="AE92" i="41" s="1"/>
  <c r="C92" i="41"/>
  <c r="AB91" i="41"/>
  <c r="Y91" i="41"/>
  <c r="AE91" i="41" s="1"/>
  <c r="C91" i="41"/>
  <c r="AB90" i="41"/>
  <c r="Y90" i="41"/>
  <c r="AE90" i="41" s="1"/>
  <c r="C90" i="41"/>
  <c r="AB89" i="41"/>
  <c r="Y89" i="41"/>
  <c r="AE89" i="41" s="1"/>
  <c r="C89" i="41"/>
  <c r="AB88" i="41"/>
  <c r="Y88" i="41"/>
  <c r="AE88" i="41" s="1"/>
  <c r="C88" i="41"/>
  <c r="AB87" i="41"/>
  <c r="Y87" i="41"/>
  <c r="AE87" i="41" s="1"/>
  <c r="C87" i="41"/>
  <c r="AB86" i="41"/>
  <c r="Y86" i="41"/>
  <c r="AE86" i="41" s="1"/>
  <c r="C86" i="41"/>
  <c r="AB85" i="41"/>
  <c r="Y85" i="41"/>
  <c r="AE85" i="41" s="1"/>
  <c r="C85" i="41"/>
  <c r="AB84" i="41"/>
  <c r="Y84" i="41"/>
  <c r="AE84" i="41" s="1"/>
  <c r="C84" i="41"/>
  <c r="AB83" i="41"/>
  <c r="Y83" i="41"/>
  <c r="AE83" i="41" s="1"/>
  <c r="C83" i="41"/>
  <c r="AB82" i="41"/>
  <c r="Y82" i="41"/>
  <c r="AE82" i="41" s="1"/>
  <c r="C82" i="41"/>
  <c r="AB81" i="41"/>
  <c r="Y81" i="41"/>
  <c r="AE81" i="41" s="1"/>
  <c r="C81" i="41"/>
  <c r="AB80" i="41"/>
  <c r="Y80" i="41"/>
  <c r="AE80" i="41" s="1"/>
  <c r="C80" i="41"/>
  <c r="AB79" i="41"/>
  <c r="Y79" i="41"/>
  <c r="AE79" i="41" s="1"/>
  <c r="C79" i="41"/>
  <c r="AB78" i="41"/>
  <c r="Y78" i="41"/>
  <c r="AE78" i="41" s="1"/>
  <c r="C78" i="41"/>
  <c r="AB77" i="41"/>
  <c r="Y77" i="41"/>
  <c r="AE77" i="41" s="1"/>
  <c r="C77" i="41"/>
  <c r="AB76" i="41"/>
  <c r="Y76" i="41"/>
  <c r="AE76" i="41" s="1"/>
  <c r="C76" i="41"/>
  <c r="AB75" i="41"/>
  <c r="Y75" i="41"/>
  <c r="AE75" i="41" s="1"/>
  <c r="C75" i="41"/>
  <c r="AB74" i="41"/>
  <c r="Y74" i="41"/>
  <c r="AE74" i="41" s="1"/>
  <c r="C74" i="41"/>
  <c r="AB73" i="41"/>
  <c r="Y73" i="41"/>
  <c r="AE73" i="41" s="1"/>
  <c r="C73" i="41"/>
  <c r="AB72" i="41"/>
  <c r="Y72" i="41"/>
  <c r="AE72" i="41" s="1"/>
  <c r="C72" i="41"/>
  <c r="AB71" i="41"/>
  <c r="Y71" i="41"/>
  <c r="AE71" i="41" s="1"/>
  <c r="C71" i="41"/>
  <c r="AB70" i="41"/>
  <c r="Y70" i="41"/>
  <c r="AE70" i="41" s="1"/>
  <c r="C70" i="41"/>
  <c r="AB69" i="41"/>
  <c r="Y69" i="41"/>
  <c r="AE69" i="41" s="1"/>
  <c r="C69" i="41"/>
  <c r="AB68" i="41"/>
  <c r="Y68" i="41"/>
  <c r="AE68" i="41" s="1"/>
  <c r="C68" i="41"/>
  <c r="AB67" i="41"/>
  <c r="Y67" i="41"/>
  <c r="AE67" i="41" s="1"/>
  <c r="C67" i="41"/>
  <c r="AB66" i="41"/>
  <c r="Y66" i="41"/>
  <c r="AE66" i="41" s="1"/>
  <c r="C66" i="41"/>
  <c r="AB65" i="41"/>
  <c r="Y65" i="41"/>
  <c r="AE65" i="41" s="1"/>
  <c r="C65" i="41"/>
  <c r="AB64" i="41"/>
  <c r="Y64" i="41"/>
  <c r="AE64" i="41" s="1"/>
  <c r="C64" i="41"/>
  <c r="AB63" i="41"/>
  <c r="Y63" i="41"/>
  <c r="AE63" i="41" s="1"/>
  <c r="C63" i="41"/>
  <c r="AB62" i="41"/>
  <c r="Y62" i="41"/>
  <c r="AE62" i="41" s="1"/>
  <c r="C62" i="41"/>
  <c r="AB61" i="41"/>
  <c r="Y61" i="41"/>
  <c r="AE61" i="41" s="1"/>
  <c r="C61" i="41"/>
  <c r="AB60" i="41"/>
  <c r="Y60" i="41"/>
  <c r="AE60" i="41" s="1"/>
  <c r="C60" i="41"/>
  <c r="AB59" i="41"/>
  <c r="Y59" i="41"/>
  <c r="AE59" i="41" s="1"/>
  <c r="C59" i="41"/>
  <c r="AB58" i="41"/>
  <c r="Y58" i="41"/>
  <c r="AE58" i="41" s="1"/>
  <c r="C58" i="41"/>
  <c r="AB57" i="41"/>
  <c r="Y57" i="41"/>
  <c r="AE57" i="41" s="1"/>
  <c r="C57" i="41"/>
  <c r="AB56" i="41"/>
  <c r="Y56" i="41"/>
  <c r="AE56" i="41" s="1"/>
  <c r="C56" i="41"/>
  <c r="AB55" i="41"/>
  <c r="Y55" i="41"/>
  <c r="AE55" i="41" s="1"/>
  <c r="C55" i="41"/>
  <c r="AB54" i="41"/>
  <c r="Y54" i="41"/>
  <c r="AE54" i="41" s="1"/>
  <c r="C54" i="41"/>
  <c r="AB53" i="41"/>
  <c r="Y53" i="41"/>
  <c r="AE53" i="41" s="1"/>
  <c r="C53" i="41"/>
  <c r="AB52" i="41"/>
  <c r="Y52" i="41"/>
  <c r="AE52" i="41" s="1"/>
  <c r="C52" i="41"/>
  <c r="AB51" i="41"/>
  <c r="Y51" i="41"/>
  <c r="AE51" i="41" s="1"/>
  <c r="C51" i="41"/>
  <c r="AB50" i="41"/>
  <c r="Y50" i="41"/>
  <c r="AE50" i="41" s="1"/>
  <c r="C50" i="41"/>
  <c r="AB49" i="41"/>
  <c r="Y49" i="41"/>
  <c r="AE49" i="41" s="1"/>
  <c r="C49" i="41"/>
  <c r="AB48" i="41"/>
  <c r="Y48" i="41"/>
  <c r="AE48" i="41" s="1"/>
  <c r="C48" i="41"/>
  <c r="AB47" i="41"/>
  <c r="Y47" i="41"/>
  <c r="AE47" i="41" s="1"/>
  <c r="C47" i="41"/>
  <c r="AB46" i="41"/>
  <c r="Y46" i="41"/>
  <c r="AE46" i="41" s="1"/>
  <c r="C46" i="41"/>
  <c r="AB45" i="41"/>
  <c r="Y45" i="41"/>
  <c r="AE45" i="41" s="1"/>
  <c r="C45" i="41"/>
  <c r="AB44" i="41"/>
  <c r="Y44" i="41"/>
  <c r="AE44" i="41" s="1"/>
  <c r="C44" i="41"/>
  <c r="AB43" i="41"/>
  <c r="Y43" i="41"/>
  <c r="AE43" i="41" s="1"/>
  <c r="C43" i="41"/>
  <c r="AB42" i="41"/>
  <c r="Y42" i="41"/>
  <c r="AE42" i="41" s="1"/>
  <c r="C42" i="41"/>
  <c r="AB41" i="41"/>
  <c r="Y41" i="41"/>
  <c r="AE41" i="41" s="1"/>
  <c r="C41" i="41"/>
  <c r="AB40" i="41"/>
  <c r="Y40" i="41"/>
  <c r="AE40" i="41" s="1"/>
  <c r="C40" i="41"/>
  <c r="AB39" i="41"/>
  <c r="Y39" i="41"/>
  <c r="AE39" i="41" s="1"/>
  <c r="C39" i="41"/>
  <c r="AB38" i="41"/>
  <c r="Y38" i="41"/>
  <c r="AE38" i="41" s="1"/>
  <c r="C38" i="41"/>
  <c r="AB37" i="41"/>
  <c r="Y37" i="41"/>
  <c r="AE37" i="41" s="1"/>
  <c r="C37" i="41"/>
  <c r="AB36" i="41"/>
  <c r="Y36" i="41"/>
  <c r="AE36" i="41" s="1"/>
  <c r="C36" i="41"/>
  <c r="AB35" i="41"/>
  <c r="Y35" i="41"/>
  <c r="AE35" i="41" s="1"/>
  <c r="C35" i="41"/>
  <c r="AB34" i="41"/>
  <c r="Y34" i="41"/>
  <c r="AE34" i="41" s="1"/>
  <c r="C34" i="41"/>
  <c r="AB33" i="41"/>
  <c r="Y33" i="41"/>
  <c r="AE33" i="41" s="1"/>
  <c r="C33" i="41"/>
  <c r="AB32" i="41"/>
  <c r="Y32" i="41"/>
  <c r="AE32" i="41" s="1"/>
  <c r="AB31" i="41"/>
  <c r="Y31" i="41"/>
  <c r="AB30" i="41"/>
  <c r="Y30" i="41"/>
  <c r="AE30" i="41" s="1"/>
  <c r="AB29" i="41"/>
  <c r="Y29" i="41"/>
  <c r="AB28" i="41"/>
  <c r="Y28" i="41"/>
  <c r="AE28" i="41" s="1"/>
  <c r="AB27" i="41"/>
  <c r="Y27" i="41"/>
  <c r="AB26" i="41"/>
  <c r="Y26" i="41"/>
  <c r="AE26" i="41" s="1"/>
  <c r="AB25" i="41"/>
  <c r="Y25" i="41"/>
  <c r="AB24" i="41"/>
  <c r="Y24" i="41"/>
  <c r="AE24" i="41" s="1"/>
  <c r="AB23" i="41"/>
  <c r="Y23" i="41"/>
  <c r="AB22" i="41"/>
  <c r="Y22" i="41"/>
  <c r="AE22" i="41" s="1"/>
  <c r="AB21" i="41"/>
  <c r="Y21" i="41"/>
  <c r="AB20" i="41"/>
  <c r="Y20" i="41"/>
  <c r="AE20" i="41" s="1"/>
  <c r="AB16" i="41"/>
  <c r="AB10" i="41"/>
  <c r="AB13" i="41"/>
  <c r="AB17" i="41"/>
  <c r="AB19" i="41"/>
  <c r="AB18" i="41"/>
  <c r="AB15" i="41"/>
  <c r="AB12" i="41"/>
  <c r="AB11" i="41"/>
  <c r="AB14" i="41"/>
  <c r="X8" i="41"/>
  <c r="X7" i="41" s="1"/>
  <c r="W8" i="41"/>
  <c r="W7" i="41" s="1"/>
  <c r="V8" i="41"/>
  <c r="U8" i="41"/>
  <c r="T8" i="41"/>
  <c r="S8" i="41"/>
  <c r="R8" i="41"/>
  <c r="Q8" i="41"/>
  <c r="P8" i="41"/>
  <c r="O8" i="41"/>
  <c r="O7" i="41" s="1"/>
  <c r="N8" i="41"/>
  <c r="M8" i="41"/>
  <c r="L8" i="41"/>
  <c r="K8" i="41"/>
  <c r="J8" i="41"/>
  <c r="I8" i="41"/>
  <c r="H8" i="41"/>
  <c r="G8" i="41"/>
  <c r="G7" i="41" s="1"/>
  <c r="F8" i="41"/>
  <c r="E8" i="41"/>
  <c r="D8" i="41"/>
  <c r="W6" i="41"/>
  <c r="V6" i="41"/>
  <c r="U6" i="41"/>
  <c r="T6" i="41"/>
  <c r="S6" i="41"/>
  <c r="R6" i="41"/>
  <c r="Q6" i="41"/>
  <c r="P6" i="41"/>
  <c r="O6" i="41"/>
  <c r="N6" i="41"/>
  <c r="M6" i="41"/>
  <c r="L6" i="41"/>
  <c r="K6" i="41"/>
  <c r="J6" i="41"/>
  <c r="I6" i="41"/>
  <c r="H6" i="41"/>
  <c r="G6" i="41"/>
  <c r="F6" i="41"/>
  <c r="E6" i="41"/>
  <c r="D6" i="41"/>
  <c r="N5" i="41"/>
  <c r="P2" i="41"/>
  <c r="P5" i="41" s="1"/>
  <c r="O2" i="41"/>
  <c r="O5" i="41" s="1"/>
  <c r="D2" i="41"/>
  <c r="D5" i="41" s="1"/>
  <c r="B27" i="28"/>
  <c r="B15" i="28"/>
  <c r="B25" i="28"/>
  <c r="B11" i="28"/>
  <c r="B17" i="28"/>
  <c r="B29" i="28"/>
  <c r="B21" i="28"/>
  <c r="N6" i="28"/>
  <c r="C19" i="26"/>
  <c r="C12" i="26"/>
  <c r="C25" i="26"/>
  <c r="C23" i="26"/>
  <c r="C17" i="26"/>
  <c r="C22" i="26"/>
  <c r="C24" i="26"/>
  <c r="C21" i="26"/>
  <c r="C14" i="26"/>
  <c r="C13" i="26"/>
  <c r="C11" i="26"/>
  <c r="C18" i="26"/>
  <c r="C20" i="26"/>
  <c r="C15" i="26"/>
  <c r="C10" i="26"/>
  <c r="C16" i="26"/>
  <c r="B25" i="26"/>
  <c r="B23" i="26"/>
  <c r="B21" i="26"/>
  <c r="B11" i="26"/>
  <c r="B18" i="26"/>
  <c r="H4" i="40"/>
  <c r="H5" i="40"/>
  <c r="H6" i="40"/>
  <c r="H7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39" i="40"/>
  <c r="H40" i="40"/>
  <c r="H41" i="40"/>
  <c r="H42" i="40"/>
  <c r="H43" i="40"/>
  <c r="H44" i="40"/>
  <c r="H45" i="40"/>
  <c r="H46" i="40"/>
  <c r="H47" i="40"/>
  <c r="H48" i="40"/>
  <c r="H49" i="40"/>
  <c r="H50" i="40"/>
  <c r="H51" i="40"/>
  <c r="H52" i="40"/>
  <c r="H53" i="40"/>
  <c r="H54" i="40"/>
  <c r="H55" i="40"/>
  <c r="B16" i="26" s="1"/>
  <c r="H56" i="40"/>
  <c r="B19" i="26" s="1"/>
  <c r="H57" i="40"/>
  <c r="B12" i="26" s="1"/>
  <c r="H58" i="40"/>
  <c r="H59" i="40"/>
  <c r="H60" i="40"/>
  <c r="B17" i="26" s="1"/>
  <c r="H61" i="40"/>
  <c r="B22" i="26" s="1"/>
  <c r="H62" i="40"/>
  <c r="B24" i="26" s="1"/>
  <c r="H63" i="40"/>
  <c r="H64" i="40"/>
  <c r="B14" i="26" s="1"/>
  <c r="H65" i="40"/>
  <c r="B13" i="26" s="1"/>
  <c r="H66" i="40"/>
  <c r="H67" i="40"/>
  <c r="H68" i="40"/>
  <c r="B20" i="26" s="1"/>
  <c r="H69" i="40"/>
  <c r="B15" i="26" s="1"/>
  <c r="H70" i="40"/>
  <c r="B10" i="26" s="1"/>
  <c r="H71" i="40"/>
  <c r="B14" i="28" s="1"/>
  <c r="H72" i="40"/>
  <c r="B18" i="28" s="1"/>
  <c r="H73" i="40"/>
  <c r="B26" i="28" s="1"/>
  <c r="H74" i="40"/>
  <c r="H75" i="40"/>
  <c r="B16" i="28" s="1"/>
  <c r="H76" i="40"/>
  <c r="B30" i="28" s="1"/>
  <c r="H77" i="40"/>
  <c r="B13" i="28" s="1"/>
  <c r="H78" i="40"/>
  <c r="B10" i="28" s="1"/>
  <c r="H79" i="40"/>
  <c r="H80" i="40"/>
  <c r="B24" i="28" s="1"/>
  <c r="H81" i="40"/>
  <c r="B22" i="28" s="1"/>
  <c r="H82" i="40"/>
  <c r="H83" i="40"/>
  <c r="H84" i="40"/>
  <c r="B28" i="28" s="1"/>
  <c r="H85" i="40"/>
  <c r="B19" i="28" s="1"/>
  <c r="H86" i="40"/>
  <c r="B12" i="28" s="1"/>
  <c r="H87" i="40"/>
  <c r="H88" i="40"/>
  <c r="B20" i="28" s="1"/>
  <c r="H89" i="40"/>
  <c r="H90" i="40"/>
  <c r="B23" i="28" s="1"/>
  <c r="H91" i="40"/>
  <c r="H92" i="40"/>
  <c r="B14" i="41" s="1"/>
  <c r="H93" i="40"/>
  <c r="B11" i="41" s="1"/>
  <c r="H94" i="40"/>
  <c r="B12" i="41" s="1"/>
  <c r="H95" i="40"/>
  <c r="B15" i="41" s="1"/>
  <c r="H96" i="40"/>
  <c r="B18" i="41" s="1"/>
  <c r="H97" i="40"/>
  <c r="B19" i="41" s="1"/>
  <c r="H98" i="40"/>
  <c r="H99" i="40"/>
  <c r="B13" i="41" s="1"/>
  <c r="H100" i="40"/>
  <c r="B10" i="41" s="1"/>
  <c r="H101" i="40"/>
  <c r="B16" i="41" s="1"/>
  <c r="H102" i="40"/>
  <c r="B15" i="42" s="1"/>
  <c r="H103" i="40"/>
  <c r="B13" i="42" s="1"/>
  <c r="H104" i="40"/>
  <c r="B16" i="42" s="1"/>
  <c r="H105" i="40"/>
  <c r="B14" i="42" s="1"/>
  <c r="H106" i="40"/>
  <c r="B12" i="42" s="1"/>
  <c r="H107" i="40"/>
  <c r="B11" i="42" s="1"/>
  <c r="H108" i="40"/>
  <c r="B10" i="42" s="1"/>
  <c r="H109" i="40"/>
  <c r="B17" i="42" s="1"/>
  <c r="H110" i="40"/>
  <c r="B25" i="43" s="1"/>
  <c r="H111" i="40"/>
  <c r="B15" i="43" s="1"/>
  <c r="H112" i="40"/>
  <c r="B17" i="43" s="1"/>
  <c r="H113" i="40"/>
  <c r="B11" i="43" s="1"/>
  <c r="H114" i="40"/>
  <c r="B24" i="43" s="1"/>
  <c r="H115" i="40"/>
  <c r="B31" i="43" s="1"/>
  <c r="H116" i="40"/>
  <c r="B16" i="43" s="1"/>
  <c r="H117" i="40"/>
  <c r="B28" i="43" s="1"/>
  <c r="H118" i="40"/>
  <c r="B30" i="43" s="1"/>
  <c r="H119" i="40"/>
  <c r="B29" i="43" s="1"/>
  <c r="H120" i="40"/>
  <c r="B22" i="43" s="1"/>
  <c r="H121" i="40"/>
  <c r="B18" i="43" s="1"/>
  <c r="H122" i="40"/>
  <c r="B20" i="43" s="1"/>
  <c r="H123" i="40"/>
  <c r="B26" i="43" s="1"/>
  <c r="H124" i="40"/>
  <c r="B27" i="43" s="1"/>
  <c r="H125" i="40"/>
  <c r="B23" i="43" s="1"/>
  <c r="H126" i="40"/>
  <c r="B10" i="43" s="1"/>
  <c r="H127" i="40"/>
  <c r="B12" i="43" s="1"/>
  <c r="H128" i="40"/>
  <c r="B14" i="43" s="1"/>
  <c r="H129" i="40"/>
  <c r="B21" i="43" s="1"/>
  <c r="H130" i="40"/>
  <c r="B13" i="43" s="1"/>
  <c r="H131" i="40"/>
  <c r="B19" i="43" s="1"/>
  <c r="H132" i="40"/>
  <c r="B10" i="44" s="1"/>
  <c r="H133" i="40"/>
  <c r="B16" i="45" s="1"/>
  <c r="H134" i="40"/>
  <c r="B12" i="45" s="1"/>
  <c r="H135" i="40"/>
  <c r="B14" i="45" s="1"/>
  <c r="H136" i="40"/>
  <c r="B13" i="45" s="1"/>
  <c r="H137" i="40"/>
  <c r="B11" i="45" s="1"/>
  <c r="H138" i="40"/>
  <c r="B10" i="45" s="1"/>
  <c r="H139" i="40"/>
  <c r="B10" i="46" s="1"/>
  <c r="H140" i="40"/>
  <c r="B13" i="46" s="1"/>
  <c r="H141" i="40"/>
  <c r="B11" i="46" s="1"/>
  <c r="H142" i="40"/>
  <c r="B14" i="46" s="1"/>
  <c r="H143" i="40"/>
  <c r="B12" i="46" s="1"/>
  <c r="H144" i="40"/>
  <c r="B14" i="47" s="1"/>
  <c r="H145" i="40"/>
  <c r="B12" i="47" s="1"/>
  <c r="H146" i="40"/>
  <c r="B15" i="47" s="1"/>
  <c r="H147" i="40"/>
  <c r="H148" i="40"/>
  <c r="B16" i="47" s="1"/>
  <c r="H149" i="40"/>
  <c r="B17" i="47" s="1"/>
  <c r="H150" i="40"/>
  <c r="B13" i="47" s="1"/>
  <c r="H151" i="40"/>
  <c r="B11" i="47" s="1"/>
  <c r="H152" i="40"/>
  <c r="B10" i="47" s="1"/>
  <c r="H153" i="40"/>
  <c r="B10" i="48" s="1"/>
  <c r="H154" i="40"/>
  <c r="B13" i="48" s="1"/>
  <c r="H155" i="40"/>
  <c r="B11" i="48" s="1"/>
  <c r="H156" i="40"/>
  <c r="B12" i="48" s="1"/>
  <c r="H157" i="40"/>
  <c r="B14" i="48" s="1"/>
  <c r="H158" i="40"/>
  <c r="B15" i="48" s="1"/>
  <c r="H159" i="40"/>
  <c r="B14" i="49" s="1"/>
  <c r="H160" i="40"/>
  <c r="B15" i="49" s="1"/>
  <c r="H161" i="40"/>
  <c r="B13" i="49" s="1"/>
  <c r="H162" i="40"/>
  <c r="B11" i="49" s="1"/>
  <c r="H163" i="40"/>
  <c r="B16" i="49" s="1"/>
  <c r="H164" i="40"/>
  <c r="B12" i="49" s="1"/>
  <c r="H165" i="40"/>
  <c r="B17" i="49" s="1"/>
  <c r="H166" i="40"/>
  <c r="B10" i="49" s="1"/>
  <c r="H2" i="40"/>
  <c r="H3" i="40"/>
  <c r="N6" i="26"/>
  <c r="W7" i="42" l="1"/>
  <c r="I7" i="47"/>
  <c r="Q7" i="47"/>
  <c r="K7" i="47"/>
  <c r="S7" i="47"/>
  <c r="R7" i="47"/>
  <c r="O7" i="47"/>
  <c r="J7" i="47"/>
  <c r="G7" i="47"/>
  <c r="AC21" i="47"/>
  <c r="AC89" i="47"/>
  <c r="AC87" i="47"/>
  <c r="AC23" i="47"/>
  <c r="AC95" i="47"/>
  <c r="AC105" i="47"/>
  <c r="AC103" i="47"/>
  <c r="AC81" i="47"/>
  <c r="AC97" i="47"/>
  <c r="AC93" i="47"/>
  <c r="AC109" i="47"/>
  <c r="AC111" i="47"/>
  <c r="AC113" i="47"/>
  <c r="AC115" i="47"/>
  <c r="AC31" i="47"/>
  <c r="AC91" i="47"/>
  <c r="AC107" i="47"/>
  <c r="AC29" i="47"/>
  <c r="AC85" i="47"/>
  <c r="AC101" i="47"/>
  <c r="AC110" i="47"/>
  <c r="AC112" i="47"/>
  <c r="AC114" i="47"/>
  <c r="AC83" i="47"/>
  <c r="AC99" i="47"/>
  <c r="T7" i="45"/>
  <c r="J7" i="45"/>
  <c r="R7" i="45"/>
  <c r="F7" i="45"/>
  <c r="N7" i="45"/>
  <c r="L7" i="45"/>
  <c r="I7" i="45"/>
  <c r="O7" i="45"/>
  <c r="K7" i="45"/>
  <c r="D7" i="45"/>
  <c r="AC24" i="45"/>
  <c r="AC23" i="45"/>
  <c r="AC21" i="45"/>
  <c r="AC30" i="45"/>
  <c r="AC31" i="45"/>
  <c r="AC29" i="45"/>
  <c r="AC22" i="45"/>
  <c r="I7" i="42"/>
  <c r="K7" i="42"/>
  <c r="S7" i="42"/>
  <c r="H7" i="42"/>
  <c r="G7" i="42"/>
  <c r="P7" i="42"/>
  <c r="D7" i="42"/>
  <c r="K7" i="46"/>
  <c r="P7" i="46"/>
  <c r="H7" i="46"/>
  <c r="AC55" i="46"/>
  <c r="AC65" i="46"/>
  <c r="AC63" i="46"/>
  <c r="AC33" i="46"/>
  <c r="AC41" i="46"/>
  <c r="AC39" i="46"/>
  <c r="AC49" i="46"/>
  <c r="AC47" i="46"/>
  <c r="AC35" i="46"/>
  <c r="AC51" i="46"/>
  <c r="AC67" i="46"/>
  <c r="AC69" i="46"/>
  <c r="AC71" i="46"/>
  <c r="AC73" i="46"/>
  <c r="AC75" i="46"/>
  <c r="AC77" i="46"/>
  <c r="AC79" i="46"/>
  <c r="AC81" i="46"/>
  <c r="AC83" i="46"/>
  <c r="AC85" i="46"/>
  <c r="AC87" i="46"/>
  <c r="AC89" i="46"/>
  <c r="AC91" i="46"/>
  <c r="AC93" i="46"/>
  <c r="AC95" i="46"/>
  <c r="AC97" i="46"/>
  <c r="AC99" i="46"/>
  <c r="AC101" i="46"/>
  <c r="AC103" i="46"/>
  <c r="AC105" i="46"/>
  <c r="AC107" i="46"/>
  <c r="AC109" i="46"/>
  <c r="AC111" i="46"/>
  <c r="AC113" i="46"/>
  <c r="AC15" i="46"/>
  <c r="AC31" i="46"/>
  <c r="AC45" i="46"/>
  <c r="AC61" i="46"/>
  <c r="AC43" i="46"/>
  <c r="AC59" i="46"/>
  <c r="AC68" i="46"/>
  <c r="AC70" i="46"/>
  <c r="AC72" i="46"/>
  <c r="AC74" i="46"/>
  <c r="AC76" i="46"/>
  <c r="AC78" i="46"/>
  <c r="AC80" i="46"/>
  <c r="AC82" i="46"/>
  <c r="AC84" i="46"/>
  <c r="AC86" i="46"/>
  <c r="AC88" i="46"/>
  <c r="AC90" i="46"/>
  <c r="AC92" i="46"/>
  <c r="AC94" i="46"/>
  <c r="AC96" i="46"/>
  <c r="AC98" i="46"/>
  <c r="AC100" i="46"/>
  <c r="AC102" i="46"/>
  <c r="AC104" i="46"/>
  <c r="AC106" i="46"/>
  <c r="AC108" i="46"/>
  <c r="AC110" i="46"/>
  <c r="AC112" i="46"/>
  <c r="AC114" i="46"/>
  <c r="AC57" i="46"/>
  <c r="AC21" i="46"/>
  <c r="AC25" i="46"/>
  <c r="AC37" i="46"/>
  <c r="AC53" i="46"/>
  <c r="U7" i="43"/>
  <c r="W7" i="43"/>
  <c r="Q7" i="43"/>
  <c r="S7" i="43"/>
  <c r="N7" i="43"/>
  <c r="M7" i="43"/>
  <c r="P7" i="43"/>
  <c r="G7" i="43"/>
  <c r="O7" i="43"/>
  <c r="L7" i="43"/>
  <c r="K7" i="43"/>
  <c r="I7" i="43"/>
  <c r="H7" i="43"/>
  <c r="AC52" i="43"/>
  <c r="E7" i="43"/>
  <c r="AC86" i="43"/>
  <c r="AC70" i="43"/>
  <c r="AC72" i="43"/>
  <c r="AC90" i="43"/>
  <c r="AC68" i="43"/>
  <c r="AC42" i="43"/>
  <c r="AC88" i="43"/>
  <c r="AC84" i="43"/>
  <c r="AC38" i="43"/>
  <c r="AC40" i="43"/>
  <c r="AC58" i="43"/>
  <c r="AC102" i="43"/>
  <c r="AC104" i="43"/>
  <c r="AC36" i="43"/>
  <c r="AC100" i="43"/>
  <c r="AC54" i="43"/>
  <c r="AC56" i="43"/>
  <c r="AC74" i="43"/>
  <c r="J7" i="44"/>
  <c r="AC19" i="44"/>
  <c r="AC22" i="44"/>
  <c r="AC44" i="44"/>
  <c r="AC14" i="44"/>
  <c r="AC46" i="44"/>
  <c r="AC23" i="44"/>
  <c r="AC13" i="44"/>
  <c r="AC30" i="44"/>
  <c r="AC34" i="44"/>
  <c r="AC28" i="44"/>
  <c r="AC29" i="44"/>
  <c r="AC18" i="44"/>
  <c r="Q7" i="48"/>
  <c r="L7" i="48"/>
  <c r="T7" i="48"/>
  <c r="U7" i="48"/>
  <c r="T7" i="49"/>
  <c r="Q7" i="49"/>
  <c r="O7" i="49"/>
  <c r="P7" i="49"/>
  <c r="K7" i="49"/>
  <c r="M7" i="49"/>
  <c r="L7" i="49"/>
  <c r="I7" i="49"/>
  <c r="D7" i="49"/>
  <c r="E7" i="49"/>
  <c r="H7" i="49"/>
  <c r="G7" i="49"/>
  <c r="AC31" i="49"/>
  <c r="AC29" i="49"/>
  <c r="AC24" i="49"/>
  <c r="AC22" i="49"/>
  <c r="AC23" i="49"/>
  <c r="AC30" i="49"/>
  <c r="AC21" i="49"/>
  <c r="P7" i="48"/>
  <c r="I7" i="48"/>
  <c r="D7" i="48"/>
  <c r="Y14" i="48" s="1"/>
  <c r="AE14" i="48" s="1"/>
  <c r="AC25" i="48"/>
  <c r="AC26" i="48"/>
  <c r="M7" i="48"/>
  <c r="H7" i="48"/>
  <c r="AC42" i="48"/>
  <c r="AC16" i="48"/>
  <c r="AC24" i="48"/>
  <c r="AC23" i="48"/>
  <c r="AC31" i="48"/>
  <c r="I7" i="41"/>
  <c r="S7" i="41"/>
  <c r="Q7" i="41"/>
  <c r="U7" i="41"/>
  <c r="T7" i="41"/>
  <c r="P7" i="41"/>
  <c r="M7" i="41"/>
  <c r="L7" i="41"/>
  <c r="K7" i="41"/>
  <c r="H7" i="41"/>
  <c r="AC78" i="41"/>
  <c r="AC80" i="41"/>
  <c r="AC82" i="41"/>
  <c r="AC84" i="41"/>
  <c r="AC86" i="41"/>
  <c r="AC88" i="41"/>
  <c r="AC90" i="41"/>
  <c r="AC92" i="41"/>
  <c r="AC94" i="41"/>
  <c r="AC96" i="41"/>
  <c r="AC98" i="41"/>
  <c r="AC100" i="41"/>
  <c r="AC102" i="41"/>
  <c r="AC104" i="41"/>
  <c r="AC106" i="41"/>
  <c r="AC108" i="41"/>
  <c r="AC110" i="41"/>
  <c r="AC112" i="41"/>
  <c r="E7" i="41"/>
  <c r="AC32" i="41"/>
  <c r="AC34" i="41"/>
  <c r="AC36" i="41"/>
  <c r="AC38" i="41"/>
  <c r="AC40" i="41"/>
  <c r="AC42" i="41"/>
  <c r="AC44" i="41"/>
  <c r="AC46" i="41"/>
  <c r="AC48" i="41"/>
  <c r="AC50" i="41"/>
  <c r="AC52" i="41"/>
  <c r="AC54" i="41"/>
  <c r="AC56" i="41"/>
  <c r="AC58" i="41"/>
  <c r="AC60" i="41"/>
  <c r="AC62" i="41"/>
  <c r="AC64" i="41"/>
  <c r="AC66" i="41"/>
  <c r="AC68" i="41"/>
  <c r="AC70" i="41"/>
  <c r="AC72" i="41"/>
  <c r="AC74" i="41"/>
  <c r="AC76" i="41"/>
  <c r="AC79" i="41"/>
  <c r="AC81" i="41"/>
  <c r="AC83" i="41"/>
  <c r="AC85" i="41"/>
  <c r="AC87" i="41"/>
  <c r="AC89" i="41"/>
  <c r="AC91" i="41"/>
  <c r="AC93" i="41"/>
  <c r="AC95" i="41"/>
  <c r="AC97" i="41"/>
  <c r="AC99" i="41"/>
  <c r="AC101" i="41"/>
  <c r="AC103" i="41"/>
  <c r="AC105" i="41"/>
  <c r="AC107" i="41"/>
  <c r="AC109" i="41"/>
  <c r="AC111" i="41"/>
  <c r="AC23" i="41"/>
  <c r="AC31" i="41"/>
  <c r="AC33" i="41"/>
  <c r="AC35" i="41"/>
  <c r="AC37" i="41"/>
  <c r="AC39" i="41"/>
  <c r="AC41" i="41"/>
  <c r="AC43" i="41"/>
  <c r="AC45" i="41"/>
  <c r="AC47" i="41"/>
  <c r="AC49" i="41"/>
  <c r="AC51" i="41"/>
  <c r="AC53" i="41"/>
  <c r="AC55" i="41"/>
  <c r="AC57" i="41"/>
  <c r="AC59" i="41"/>
  <c r="AC61" i="41"/>
  <c r="AC63" i="41"/>
  <c r="AC65" i="41"/>
  <c r="AC67" i="41"/>
  <c r="AC69" i="41"/>
  <c r="AC71" i="41"/>
  <c r="AC73" i="41"/>
  <c r="AC75" i="41"/>
  <c r="AC25" i="41"/>
  <c r="D7" i="41"/>
  <c r="AC26" i="41"/>
  <c r="AC113" i="41"/>
  <c r="AC77" i="41"/>
  <c r="AE37" i="43"/>
  <c r="AC37" i="43"/>
  <c r="AC48" i="43"/>
  <c r="AE53" i="43"/>
  <c r="AC53" i="43"/>
  <c r="AC64" i="43"/>
  <c r="AE69" i="43"/>
  <c r="AC69" i="43"/>
  <c r="AC80" i="43"/>
  <c r="AE85" i="43"/>
  <c r="AC85" i="43"/>
  <c r="AC96" i="43"/>
  <c r="AE101" i="43"/>
  <c r="AC101" i="43"/>
  <c r="AC112" i="43"/>
  <c r="AC40" i="44"/>
  <c r="AE45" i="44"/>
  <c r="AC45" i="44"/>
  <c r="AE50" i="44"/>
  <c r="AC50" i="44"/>
  <c r="AE58" i="44"/>
  <c r="AC58" i="44"/>
  <c r="AE66" i="44"/>
  <c r="AC66" i="44"/>
  <c r="AE74" i="44"/>
  <c r="AC74" i="44"/>
  <c r="AE82" i="44"/>
  <c r="AC82" i="44"/>
  <c r="AE90" i="44"/>
  <c r="AC90" i="44"/>
  <c r="AE98" i="44"/>
  <c r="AC98" i="44"/>
  <c r="AE106" i="44"/>
  <c r="AC106" i="44"/>
  <c r="AE114" i="44"/>
  <c r="AC114" i="44"/>
  <c r="AE18" i="45"/>
  <c r="AC18" i="45"/>
  <c r="AE38" i="45"/>
  <c r="AC38" i="45"/>
  <c r="AE46" i="45"/>
  <c r="AC46" i="45"/>
  <c r="AE54" i="45"/>
  <c r="AC54" i="45"/>
  <c r="AE62" i="45"/>
  <c r="AC62" i="45"/>
  <c r="AE70" i="45"/>
  <c r="AC70" i="45"/>
  <c r="AE78" i="45"/>
  <c r="AC78" i="45"/>
  <c r="AE86" i="45"/>
  <c r="AC85" i="45"/>
  <c r="AC86" i="45"/>
  <c r="AE94" i="45"/>
  <c r="AC93" i="45"/>
  <c r="AC94" i="45"/>
  <c r="AE102" i="45"/>
  <c r="AC101" i="45"/>
  <c r="AC102" i="45"/>
  <c r="AE110" i="45"/>
  <c r="AC109" i="45"/>
  <c r="AC110" i="45"/>
  <c r="F7" i="41"/>
  <c r="N7" i="41"/>
  <c r="V7" i="41"/>
  <c r="AC28" i="41"/>
  <c r="P2" i="42"/>
  <c r="P5" i="42" s="1"/>
  <c r="AC32" i="43"/>
  <c r="AE35" i="43"/>
  <c r="AC35" i="43"/>
  <c r="AC46" i="43"/>
  <c r="AE51" i="43"/>
  <c r="AC51" i="43"/>
  <c r="AC62" i="43"/>
  <c r="AE67" i="43"/>
  <c r="AC67" i="43"/>
  <c r="AC78" i="43"/>
  <c r="AE83" i="43"/>
  <c r="AC83" i="43"/>
  <c r="AC94" i="43"/>
  <c r="AE99" i="43"/>
  <c r="AC99" i="43"/>
  <c r="AC110" i="43"/>
  <c r="F7" i="44"/>
  <c r="N7" i="44"/>
  <c r="V7" i="44"/>
  <c r="AC11" i="44"/>
  <c r="AC20" i="44"/>
  <c r="AC38" i="44"/>
  <c r="AE43" i="44"/>
  <c r="AC43" i="44"/>
  <c r="AE53" i="44"/>
  <c r="AC53" i="44"/>
  <c r="AE61" i="44"/>
  <c r="AC61" i="44"/>
  <c r="AE69" i="44"/>
  <c r="AC69" i="44"/>
  <c r="AE77" i="44"/>
  <c r="AC77" i="44"/>
  <c r="AE85" i="44"/>
  <c r="AC85" i="44"/>
  <c r="AE93" i="44"/>
  <c r="AC93" i="44"/>
  <c r="AE101" i="44"/>
  <c r="AC101" i="44"/>
  <c r="AE109" i="44"/>
  <c r="AC109" i="44"/>
  <c r="O5" i="46"/>
  <c r="P2" i="46"/>
  <c r="AE36" i="48"/>
  <c r="AC36" i="48"/>
  <c r="AE49" i="48"/>
  <c r="AC49" i="48"/>
  <c r="AE57" i="48"/>
  <c r="AC57" i="48"/>
  <c r="AE65" i="48"/>
  <c r="AC65" i="48"/>
  <c r="AE73" i="48"/>
  <c r="AC73" i="48"/>
  <c r="E2" i="41"/>
  <c r="F2" i="41" s="1"/>
  <c r="AC22" i="41"/>
  <c r="AC29" i="41"/>
  <c r="J7" i="42"/>
  <c r="R7" i="42"/>
  <c r="AC21" i="42"/>
  <c r="AC25" i="42"/>
  <c r="AC29" i="42"/>
  <c r="AC32" i="42"/>
  <c r="AC34" i="42"/>
  <c r="AC36" i="42"/>
  <c r="AC38" i="42"/>
  <c r="AC40" i="42"/>
  <c r="AC42" i="42"/>
  <c r="AC44" i="42"/>
  <c r="AC46" i="42"/>
  <c r="AC48" i="42"/>
  <c r="AC50" i="42"/>
  <c r="AC52" i="42"/>
  <c r="AC54" i="42"/>
  <c r="AC56" i="42"/>
  <c r="AC58" i="42"/>
  <c r="AC60" i="42"/>
  <c r="AC62" i="42"/>
  <c r="AC64" i="42"/>
  <c r="AC66" i="42"/>
  <c r="AC68" i="42"/>
  <c r="AC70" i="42"/>
  <c r="AC72" i="42"/>
  <c r="AC74" i="42"/>
  <c r="AC76" i="42"/>
  <c r="AC78" i="42"/>
  <c r="AC80" i="42"/>
  <c r="AC82" i="42"/>
  <c r="AC84" i="42"/>
  <c r="AC86" i="42"/>
  <c r="AC88" i="42"/>
  <c r="AC90" i="42"/>
  <c r="AC92" i="42"/>
  <c r="AC94" i="42"/>
  <c r="AC96" i="42"/>
  <c r="AC98" i="42"/>
  <c r="AC100" i="42"/>
  <c r="AC102" i="42"/>
  <c r="AC104" i="42"/>
  <c r="AC106" i="42"/>
  <c r="AC108" i="42"/>
  <c r="AC110" i="42"/>
  <c r="AC112" i="42"/>
  <c r="AE33" i="43"/>
  <c r="AC33" i="43"/>
  <c r="AC44" i="43"/>
  <c r="AE49" i="43"/>
  <c r="AC49" i="43"/>
  <c r="AC60" i="43"/>
  <c r="AE65" i="43"/>
  <c r="AC65" i="43"/>
  <c r="AC76" i="43"/>
  <c r="AE81" i="43"/>
  <c r="AC81" i="43"/>
  <c r="AC92" i="43"/>
  <c r="AE97" i="43"/>
  <c r="AC97" i="43"/>
  <c r="AC108" i="43"/>
  <c r="AE113" i="43"/>
  <c r="AC113" i="43"/>
  <c r="G7" i="44"/>
  <c r="W7" i="44"/>
  <c r="AC21" i="44"/>
  <c r="AC31" i="44"/>
  <c r="AC36" i="44"/>
  <c r="AE41" i="44"/>
  <c r="AC41" i="44"/>
  <c r="AE48" i="44"/>
  <c r="AC48" i="44"/>
  <c r="AE56" i="44"/>
  <c r="AC56" i="44"/>
  <c r="AE64" i="44"/>
  <c r="AC64" i="44"/>
  <c r="AE72" i="44"/>
  <c r="AC72" i="44"/>
  <c r="AE80" i="44"/>
  <c r="AC80" i="44"/>
  <c r="AE88" i="44"/>
  <c r="AC88" i="44"/>
  <c r="AE96" i="44"/>
  <c r="AC96" i="44"/>
  <c r="AE104" i="44"/>
  <c r="AC104" i="44"/>
  <c r="AE112" i="44"/>
  <c r="AC112" i="44"/>
  <c r="AE26" i="45"/>
  <c r="AC26" i="45"/>
  <c r="AE36" i="45"/>
  <c r="AC36" i="45"/>
  <c r="AE44" i="45"/>
  <c r="AC44" i="45"/>
  <c r="AE52" i="45"/>
  <c r="AC52" i="45"/>
  <c r="AE60" i="45"/>
  <c r="AC60" i="45"/>
  <c r="AE68" i="45"/>
  <c r="AC68" i="45"/>
  <c r="AE76" i="45"/>
  <c r="AC76" i="45"/>
  <c r="AE84" i="45"/>
  <c r="AC83" i="45"/>
  <c r="AC84" i="45"/>
  <c r="AE92" i="45"/>
  <c r="AC91" i="45"/>
  <c r="AC92" i="45"/>
  <c r="AE100" i="45"/>
  <c r="AC99" i="45"/>
  <c r="AC100" i="45"/>
  <c r="AE108" i="45"/>
  <c r="AC107" i="45"/>
  <c r="AC108" i="45"/>
  <c r="AE30" i="48"/>
  <c r="AC30" i="48"/>
  <c r="AE47" i="43"/>
  <c r="AC47" i="43"/>
  <c r="AE63" i="43"/>
  <c r="AC63" i="43"/>
  <c r="AE79" i="43"/>
  <c r="AC79" i="43"/>
  <c r="AE95" i="43"/>
  <c r="AC95" i="43"/>
  <c r="AC106" i="43"/>
  <c r="AE111" i="43"/>
  <c r="AC111" i="43"/>
  <c r="E2" i="44"/>
  <c r="H7" i="44"/>
  <c r="P7" i="44"/>
  <c r="AC15" i="44"/>
  <c r="AC24" i="44"/>
  <c r="AE39" i="44"/>
  <c r="AC39" i="44"/>
  <c r="AE51" i="44"/>
  <c r="AC51" i="44"/>
  <c r="AE59" i="44"/>
  <c r="AC59" i="44"/>
  <c r="AE67" i="44"/>
  <c r="AC67" i="44"/>
  <c r="AE75" i="44"/>
  <c r="AC75" i="44"/>
  <c r="AE83" i="44"/>
  <c r="AC83" i="44"/>
  <c r="AE91" i="44"/>
  <c r="AC91" i="44"/>
  <c r="AE99" i="44"/>
  <c r="AC99" i="44"/>
  <c r="AE107" i="44"/>
  <c r="AC107" i="44"/>
  <c r="AC27" i="46"/>
  <c r="AC26" i="46"/>
  <c r="AE45" i="43"/>
  <c r="AC45" i="43"/>
  <c r="AE61" i="43"/>
  <c r="AC61" i="43"/>
  <c r="AE77" i="43"/>
  <c r="AC77" i="43"/>
  <c r="AE93" i="43"/>
  <c r="AC93" i="43"/>
  <c r="AE109" i="43"/>
  <c r="AC109" i="43"/>
  <c r="AC25" i="44"/>
  <c r="AC32" i="44"/>
  <c r="AE37" i="44"/>
  <c r="AC37" i="44"/>
  <c r="AE54" i="44"/>
  <c r="AC54" i="44"/>
  <c r="AE62" i="44"/>
  <c r="AC62" i="44"/>
  <c r="AE70" i="44"/>
  <c r="AC70" i="44"/>
  <c r="AE78" i="44"/>
  <c r="AC78" i="44"/>
  <c r="AE86" i="44"/>
  <c r="AC86" i="44"/>
  <c r="AE94" i="44"/>
  <c r="AC94" i="44"/>
  <c r="AE102" i="44"/>
  <c r="AC102" i="44"/>
  <c r="AE110" i="44"/>
  <c r="AC110" i="44"/>
  <c r="D5" i="45"/>
  <c r="E2" i="45"/>
  <c r="AE20" i="45"/>
  <c r="AC20" i="45"/>
  <c r="AE34" i="45"/>
  <c r="AC34" i="45"/>
  <c r="AE42" i="45"/>
  <c r="AC42" i="45"/>
  <c r="AE50" i="45"/>
  <c r="AC50" i="45"/>
  <c r="AE58" i="45"/>
  <c r="AC58" i="45"/>
  <c r="AE66" i="45"/>
  <c r="AC66" i="45"/>
  <c r="AE74" i="45"/>
  <c r="AC74" i="45"/>
  <c r="AE82" i="45"/>
  <c r="AC81" i="45"/>
  <c r="AC82" i="45"/>
  <c r="AE90" i="45"/>
  <c r="AC89" i="45"/>
  <c r="AC90" i="45"/>
  <c r="AE98" i="45"/>
  <c r="AC97" i="45"/>
  <c r="AC98" i="45"/>
  <c r="AE106" i="45"/>
  <c r="AC105" i="45"/>
  <c r="AC106" i="45"/>
  <c r="AE114" i="45"/>
  <c r="AC113" i="45"/>
  <c r="AC114" i="45"/>
  <c r="J7" i="41"/>
  <c r="R7" i="41"/>
  <c r="AC20" i="41"/>
  <c r="AC27" i="41"/>
  <c r="AC18" i="42"/>
  <c r="AE43" i="43"/>
  <c r="AC43" i="43"/>
  <c r="AE59" i="43"/>
  <c r="AC59" i="43"/>
  <c r="AE75" i="43"/>
  <c r="AC75" i="43"/>
  <c r="AE91" i="43"/>
  <c r="AC91" i="43"/>
  <c r="AE107" i="43"/>
  <c r="AC107" i="43"/>
  <c r="AC12" i="44"/>
  <c r="AE35" i="44"/>
  <c r="AC35" i="44"/>
  <c r="AE49" i="44"/>
  <c r="AC49" i="44"/>
  <c r="AE57" i="44"/>
  <c r="AC57" i="44"/>
  <c r="AE65" i="44"/>
  <c r="AC65" i="44"/>
  <c r="AE73" i="44"/>
  <c r="AC73" i="44"/>
  <c r="AE81" i="44"/>
  <c r="AC81" i="44"/>
  <c r="AE89" i="44"/>
  <c r="AC89" i="44"/>
  <c r="AE97" i="44"/>
  <c r="AC97" i="44"/>
  <c r="AE105" i="44"/>
  <c r="AC105" i="44"/>
  <c r="AE113" i="44"/>
  <c r="AC113" i="44"/>
  <c r="AE24" i="46"/>
  <c r="AC24" i="46"/>
  <c r="AE25" i="47"/>
  <c r="AC25" i="47"/>
  <c r="AC21" i="41"/>
  <c r="AC30" i="41"/>
  <c r="F7" i="42"/>
  <c r="N7" i="42"/>
  <c r="V7" i="42"/>
  <c r="AC19" i="42"/>
  <c r="AC23" i="42"/>
  <c r="AC27" i="42"/>
  <c r="AC31" i="42"/>
  <c r="AC33" i="42"/>
  <c r="AC35" i="42"/>
  <c r="AC37" i="42"/>
  <c r="AC39" i="42"/>
  <c r="AC41" i="42"/>
  <c r="AC43" i="42"/>
  <c r="AC45" i="42"/>
  <c r="AC47" i="42"/>
  <c r="AC49" i="42"/>
  <c r="AC51" i="42"/>
  <c r="AC53" i="42"/>
  <c r="AC55" i="42"/>
  <c r="AC57" i="42"/>
  <c r="AC59" i="42"/>
  <c r="AC61" i="42"/>
  <c r="AC63" i="42"/>
  <c r="AC65" i="42"/>
  <c r="AC67" i="42"/>
  <c r="AC69" i="42"/>
  <c r="AC71" i="42"/>
  <c r="AC73" i="42"/>
  <c r="AC75" i="42"/>
  <c r="AC77" i="42"/>
  <c r="AC79" i="42"/>
  <c r="AC81" i="42"/>
  <c r="AC83" i="42"/>
  <c r="AC85" i="42"/>
  <c r="AC87" i="42"/>
  <c r="AC89" i="42"/>
  <c r="AC91" i="42"/>
  <c r="AC93" i="42"/>
  <c r="AC95" i="42"/>
  <c r="AC97" i="42"/>
  <c r="AC99" i="42"/>
  <c r="AC101" i="42"/>
  <c r="AC103" i="42"/>
  <c r="AC105" i="42"/>
  <c r="AC107" i="42"/>
  <c r="AC109" i="42"/>
  <c r="AC111" i="42"/>
  <c r="AC113" i="42"/>
  <c r="AE41" i="43"/>
  <c r="AC41" i="43"/>
  <c r="AE57" i="43"/>
  <c r="AC57" i="43"/>
  <c r="AE73" i="43"/>
  <c r="AC73" i="43"/>
  <c r="AE89" i="43"/>
  <c r="AC89" i="43"/>
  <c r="AE105" i="43"/>
  <c r="AC105" i="43"/>
  <c r="AE26" i="44"/>
  <c r="AC26" i="44"/>
  <c r="AE33" i="44"/>
  <c r="AC33" i="44"/>
  <c r="AE52" i="44"/>
  <c r="AC52" i="44"/>
  <c r="AE60" i="44"/>
  <c r="AC60" i="44"/>
  <c r="AE68" i="44"/>
  <c r="AC68" i="44"/>
  <c r="AE76" i="44"/>
  <c r="AC76" i="44"/>
  <c r="AE84" i="44"/>
  <c r="AC84" i="44"/>
  <c r="AE92" i="44"/>
  <c r="AC92" i="44"/>
  <c r="AE100" i="44"/>
  <c r="AC100" i="44"/>
  <c r="AE108" i="44"/>
  <c r="AC108" i="44"/>
  <c r="AE28" i="45"/>
  <c r="AC28" i="45"/>
  <c r="AE40" i="45"/>
  <c r="AC40" i="45"/>
  <c r="AE48" i="45"/>
  <c r="AC48" i="45"/>
  <c r="AE56" i="45"/>
  <c r="AC56" i="45"/>
  <c r="AE64" i="45"/>
  <c r="AC64" i="45"/>
  <c r="AE72" i="45"/>
  <c r="AC72" i="45"/>
  <c r="AE80" i="45"/>
  <c r="AC79" i="45"/>
  <c r="AC80" i="45"/>
  <c r="AE88" i="45"/>
  <c r="AC87" i="45"/>
  <c r="AC88" i="45"/>
  <c r="AE96" i="45"/>
  <c r="AC95" i="45"/>
  <c r="AC96" i="45"/>
  <c r="AE104" i="45"/>
  <c r="AC103" i="45"/>
  <c r="AC104" i="45"/>
  <c r="AE112" i="45"/>
  <c r="AC111" i="45"/>
  <c r="AC112" i="45"/>
  <c r="AC24" i="41"/>
  <c r="AC34" i="43"/>
  <c r="AE39" i="43"/>
  <c r="AC39" i="43"/>
  <c r="AC50" i="43"/>
  <c r="AE55" i="43"/>
  <c r="AC55" i="43"/>
  <c r="AC66" i="43"/>
  <c r="AE71" i="43"/>
  <c r="AC71" i="43"/>
  <c r="AC82" i="43"/>
  <c r="AE87" i="43"/>
  <c r="AC87" i="43"/>
  <c r="AC98" i="43"/>
  <c r="AE103" i="43"/>
  <c r="AC103" i="43"/>
  <c r="AC16" i="44"/>
  <c r="AC42" i="44"/>
  <c r="AE47" i="44"/>
  <c r="AC47" i="44"/>
  <c r="AE55" i="44"/>
  <c r="AC55" i="44"/>
  <c r="AE63" i="44"/>
  <c r="AC63" i="44"/>
  <c r="AE71" i="44"/>
  <c r="AC71" i="44"/>
  <c r="AE79" i="44"/>
  <c r="AC79" i="44"/>
  <c r="AE87" i="44"/>
  <c r="AC87" i="44"/>
  <c r="AE95" i="44"/>
  <c r="AC95" i="44"/>
  <c r="AE103" i="44"/>
  <c r="AC103" i="44"/>
  <c r="AE111" i="44"/>
  <c r="AC111" i="44"/>
  <c r="AC17" i="46"/>
  <c r="AC16" i="46"/>
  <c r="D5" i="46"/>
  <c r="E2" i="46"/>
  <c r="O5" i="48"/>
  <c r="AC22" i="48"/>
  <c r="AE33" i="48"/>
  <c r="AC33" i="48"/>
  <c r="AE41" i="48"/>
  <c r="AC41" i="48"/>
  <c r="AE46" i="48"/>
  <c r="AC46" i="48"/>
  <c r="AE54" i="48"/>
  <c r="AC54" i="48"/>
  <c r="AE62" i="48"/>
  <c r="AC62" i="48"/>
  <c r="AC20" i="46"/>
  <c r="AC30" i="46"/>
  <c r="AC32" i="47"/>
  <c r="AC34" i="47"/>
  <c r="AC36" i="47"/>
  <c r="AC38" i="47"/>
  <c r="AC40" i="47"/>
  <c r="AC42" i="47"/>
  <c r="AC44" i="47"/>
  <c r="AC46" i="47"/>
  <c r="AC48" i="47"/>
  <c r="AC50" i="47"/>
  <c r="AC52" i="47"/>
  <c r="AC54" i="47"/>
  <c r="AC56" i="47"/>
  <c r="AC58" i="47"/>
  <c r="AC60" i="47"/>
  <c r="AC62" i="47"/>
  <c r="AC64" i="47"/>
  <c r="AC66" i="47"/>
  <c r="AC68" i="47"/>
  <c r="AC70" i="47"/>
  <c r="AC72" i="47"/>
  <c r="AC74" i="47"/>
  <c r="AC76" i="47"/>
  <c r="AC78" i="47"/>
  <c r="AC80" i="47"/>
  <c r="AC82" i="47"/>
  <c r="AC84" i="47"/>
  <c r="AC86" i="47"/>
  <c r="AC88" i="47"/>
  <c r="AC90" i="47"/>
  <c r="AC92" i="47"/>
  <c r="AC94" i="47"/>
  <c r="AC96" i="47"/>
  <c r="AC98" i="47"/>
  <c r="AC100" i="47"/>
  <c r="AC102" i="47"/>
  <c r="AC104" i="47"/>
  <c r="AC106" i="47"/>
  <c r="AC108" i="47"/>
  <c r="AE20" i="48"/>
  <c r="AC20" i="48"/>
  <c r="AE39" i="48"/>
  <c r="AC39" i="48"/>
  <c r="AC19" i="45"/>
  <c r="AC32" i="45"/>
  <c r="J7" i="46"/>
  <c r="R7" i="46"/>
  <c r="D7" i="47"/>
  <c r="L7" i="47"/>
  <c r="T7" i="47"/>
  <c r="AE19" i="47"/>
  <c r="AC19" i="47"/>
  <c r="AC17" i="48"/>
  <c r="AE34" i="48"/>
  <c r="AC34" i="48"/>
  <c r="AE47" i="48"/>
  <c r="AC47" i="48"/>
  <c r="AE55" i="48"/>
  <c r="AC55" i="48"/>
  <c r="AE63" i="48"/>
  <c r="AC63" i="48"/>
  <c r="S7" i="46"/>
  <c r="E7" i="47"/>
  <c r="M7" i="47"/>
  <c r="U7" i="47"/>
  <c r="AC21" i="48"/>
  <c r="AE37" i="48"/>
  <c r="AC37" i="48"/>
  <c r="AE50" i="48"/>
  <c r="AC50" i="48"/>
  <c r="AE58" i="48"/>
  <c r="AC58" i="48"/>
  <c r="AE66" i="48"/>
  <c r="AC66" i="48"/>
  <c r="D7" i="46"/>
  <c r="L7" i="46"/>
  <c r="T7" i="46"/>
  <c r="AC18" i="46"/>
  <c r="AE22" i="46"/>
  <c r="AC22" i="46"/>
  <c r="AC28" i="46"/>
  <c r="AC32" i="46"/>
  <c r="AC34" i="46"/>
  <c r="AC36" i="46"/>
  <c r="AC38" i="46"/>
  <c r="AC40" i="46"/>
  <c r="AC42" i="46"/>
  <c r="AC44" i="46"/>
  <c r="AC46" i="46"/>
  <c r="AC48" i="46"/>
  <c r="AC50" i="46"/>
  <c r="AC52" i="46"/>
  <c r="AC54" i="46"/>
  <c r="AC56" i="46"/>
  <c r="AC58" i="46"/>
  <c r="AC60" i="46"/>
  <c r="AC62" i="46"/>
  <c r="AC64" i="46"/>
  <c r="AC66" i="46"/>
  <c r="AE28" i="48"/>
  <c r="AC28" i="48"/>
  <c r="AE40" i="48"/>
  <c r="AC40" i="48"/>
  <c r="AE45" i="48"/>
  <c r="AC45" i="48"/>
  <c r="AE53" i="48"/>
  <c r="AC53" i="48"/>
  <c r="AE61" i="48"/>
  <c r="AC61" i="48"/>
  <c r="AE69" i="48"/>
  <c r="AC69" i="48"/>
  <c r="AE77" i="48"/>
  <c r="AC77" i="48"/>
  <c r="AC27" i="44"/>
  <c r="AC19" i="46"/>
  <c r="AE27" i="47"/>
  <c r="AC27" i="47"/>
  <c r="AC33" i="47"/>
  <c r="AC35" i="47"/>
  <c r="AC37" i="47"/>
  <c r="AC39" i="47"/>
  <c r="AC41" i="47"/>
  <c r="AC43" i="47"/>
  <c r="AC45" i="47"/>
  <c r="AC47" i="47"/>
  <c r="AC49" i="47"/>
  <c r="AC51" i="47"/>
  <c r="AC53" i="47"/>
  <c r="AC55" i="47"/>
  <c r="AC57" i="47"/>
  <c r="AC59" i="47"/>
  <c r="AC61" i="47"/>
  <c r="AC63" i="47"/>
  <c r="AC65" i="47"/>
  <c r="AC67" i="47"/>
  <c r="AC69" i="47"/>
  <c r="AC71" i="47"/>
  <c r="AC73" i="47"/>
  <c r="AC75" i="47"/>
  <c r="AC77" i="47"/>
  <c r="AC79" i="47"/>
  <c r="AE35" i="48"/>
  <c r="AC35" i="48"/>
  <c r="H7" i="45"/>
  <c r="P7" i="45"/>
  <c r="AC17" i="45"/>
  <c r="AC27" i="45"/>
  <c r="AC33" i="45"/>
  <c r="AC35" i="45"/>
  <c r="AC37" i="45"/>
  <c r="AC39" i="45"/>
  <c r="AC41" i="45"/>
  <c r="AC43" i="45"/>
  <c r="AC45" i="45"/>
  <c r="AC47" i="45"/>
  <c r="AC49" i="45"/>
  <c r="AC51" i="45"/>
  <c r="AC53" i="45"/>
  <c r="AC55" i="45"/>
  <c r="AC57" i="45"/>
  <c r="AC59" i="45"/>
  <c r="AC61" i="45"/>
  <c r="AC63" i="45"/>
  <c r="AC65" i="45"/>
  <c r="AC67" i="45"/>
  <c r="AC69" i="45"/>
  <c r="AC71" i="45"/>
  <c r="AC73" i="45"/>
  <c r="AC75" i="45"/>
  <c r="AC77" i="45"/>
  <c r="F7" i="46"/>
  <c r="N7" i="46"/>
  <c r="V7" i="46"/>
  <c r="AC23" i="46"/>
  <c r="H7" i="47"/>
  <c r="P7" i="47"/>
  <c r="AC18" i="48"/>
  <c r="AC29" i="48"/>
  <c r="AE38" i="48"/>
  <c r="AC38" i="48"/>
  <c r="AE43" i="48"/>
  <c r="AC43" i="48"/>
  <c r="AE51" i="48"/>
  <c r="AC51" i="48"/>
  <c r="AE59" i="48"/>
  <c r="AC59" i="48"/>
  <c r="AE67" i="48"/>
  <c r="AC67" i="48"/>
  <c r="AC17" i="44"/>
  <c r="AC25" i="45"/>
  <c r="AC29" i="46"/>
  <c r="F7" i="47"/>
  <c r="N7" i="47"/>
  <c r="V7" i="47"/>
  <c r="J7" i="48"/>
  <c r="R7" i="48"/>
  <c r="AC27" i="48"/>
  <c r="AE44" i="48"/>
  <c r="AC44" i="48"/>
  <c r="AE52" i="48"/>
  <c r="AC52" i="48"/>
  <c r="AE60" i="48"/>
  <c r="AC60" i="48"/>
  <c r="AE68" i="48"/>
  <c r="AC68" i="48"/>
  <c r="AE76" i="48"/>
  <c r="AC76" i="48"/>
  <c r="AE84" i="48"/>
  <c r="AC84" i="48"/>
  <c r="AE92" i="48"/>
  <c r="AC92" i="48"/>
  <c r="AE100" i="48"/>
  <c r="AC100" i="48"/>
  <c r="AE108" i="48"/>
  <c r="AC108" i="48"/>
  <c r="AE71" i="48"/>
  <c r="AC71" i="48"/>
  <c r="AE79" i="48"/>
  <c r="AC79" i="48"/>
  <c r="AE87" i="48"/>
  <c r="AC87" i="48"/>
  <c r="AE95" i="48"/>
  <c r="AC95" i="48"/>
  <c r="AE103" i="48"/>
  <c r="AC103" i="48"/>
  <c r="AE111" i="48"/>
  <c r="AC111" i="48"/>
  <c r="J7" i="49"/>
  <c r="R7" i="49"/>
  <c r="AE18" i="49"/>
  <c r="AC18" i="49"/>
  <c r="AE74" i="48"/>
  <c r="AC74" i="48"/>
  <c r="AE82" i="48"/>
  <c r="AC82" i="48"/>
  <c r="AE90" i="48"/>
  <c r="AC90" i="48"/>
  <c r="AE98" i="48"/>
  <c r="AC98" i="48"/>
  <c r="AE106" i="48"/>
  <c r="AC106" i="48"/>
  <c r="AE114" i="48"/>
  <c r="AC114" i="48"/>
  <c r="AE85" i="48"/>
  <c r="AC85" i="48"/>
  <c r="AE93" i="48"/>
  <c r="AC93" i="48"/>
  <c r="AE101" i="48"/>
  <c r="AC101" i="48"/>
  <c r="AE109" i="48"/>
  <c r="AC109" i="48"/>
  <c r="AE26" i="49"/>
  <c r="AC26" i="49"/>
  <c r="F7" i="48"/>
  <c r="N7" i="48"/>
  <c r="V7" i="48"/>
  <c r="AC19" i="48"/>
  <c r="AC32" i="48"/>
  <c r="AE48" i="48"/>
  <c r="AC48" i="48"/>
  <c r="AE56" i="48"/>
  <c r="AC56" i="48"/>
  <c r="AE64" i="48"/>
  <c r="AC64" i="48"/>
  <c r="AE72" i="48"/>
  <c r="AC72" i="48"/>
  <c r="AE80" i="48"/>
  <c r="AC80" i="48"/>
  <c r="AE88" i="48"/>
  <c r="AC88" i="48"/>
  <c r="AE96" i="48"/>
  <c r="AC96" i="48"/>
  <c r="AE104" i="48"/>
  <c r="AC104" i="48"/>
  <c r="AE112" i="48"/>
  <c r="AC112" i="48"/>
  <c r="AE75" i="48"/>
  <c r="AC75" i="48"/>
  <c r="AE83" i="48"/>
  <c r="AC83" i="48"/>
  <c r="AE91" i="48"/>
  <c r="AC91" i="48"/>
  <c r="AE99" i="48"/>
  <c r="AC99" i="48"/>
  <c r="AE107" i="48"/>
  <c r="AC107" i="48"/>
  <c r="F7" i="49"/>
  <c r="N7" i="49"/>
  <c r="AE70" i="48"/>
  <c r="AC70" i="48"/>
  <c r="AE78" i="48"/>
  <c r="AC78" i="48"/>
  <c r="AE86" i="48"/>
  <c r="AC86" i="48"/>
  <c r="AE94" i="48"/>
  <c r="AC94" i="48"/>
  <c r="AE102" i="48"/>
  <c r="AC102" i="48"/>
  <c r="AE110" i="48"/>
  <c r="AC110" i="48"/>
  <c r="D5" i="49"/>
  <c r="E2" i="49"/>
  <c r="F2" i="49" s="1"/>
  <c r="F5" i="49" s="1"/>
  <c r="AE81" i="48"/>
  <c r="AC81" i="48"/>
  <c r="AE89" i="48"/>
  <c r="AC89" i="48"/>
  <c r="AE97" i="48"/>
  <c r="AC97" i="48"/>
  <c r="AE105" i="48"/>
  <c r="AC105" i="48"/>
  <c r="AE113" i="48"/>
  <c r="AC113" i="48"/>
  <c r="AC20" i="49"/>
  <c r="AC27" i="49"/>
  <c r="AC33" i="49"/>
  <c r="AC35" i="49"/>
  <c r="AC37" i="49"/>
  <c r="AC39" i="49"/>
  <c r="AC41" i="49"/>
  <c r="AC43" i="49"/>
  <c r="AC45" i="49"/>
  <c r="AC47" i="49"/>
  <c r="AC49" i="49"/>
  <c r="AC51" i="49"/>
  <c r="AC53" i="49"/>
  <c r="AC55" i="49"/>
  <c r="AC57" i="49"/>
  <c r="AC59" i="49"/>
  <c r="AC61" i="49"/>
  <c r="AC63" i="49"/>
  <c r="AC65" i="49"/>
  <c r="AC67" i="49"/>
  <c r="AC69" i="49"/>
  <c r="AC71" i="49"/>
  <c r="AC73" i="49"/>
  <c r="AC75" i="49"/>
  <c r="AC77" i="49"/>
  <c r="AC79" i="49"/>
  <c r="AC81" i="49"/>
  <c r="AC83" i="49"/>
  <c r="AC85" i="49"/>
  <c r="AC87" i="49"/>
  <c r="AC89" i="49"/>
  <c r="AC91" i="49"/>
  <c r="AC93" i="49"/>
  <c r="AC95" i="49"/>
  <c r="AC97" i="49"/>
  <c r="AC99" i="49"/>
  <c r="AC101" i="49"/>
  <c r="AC103" i="49"/>
  <c r="AC105" i="49"/>
  <c r="AC107" i="49"/>
  <c r="AC109" i="49"/>
  <c r="AC111" i="49"/>
  <c r="AC113" i="49"/>
  <c r="AC25" i="49"/>
  <c r="AC19" i="49"/>
  <c r="AC28" i="49"/>
  <c r="AC32" i="49"/>
  <c r="AC34" i="49"/>
  <c r="AC36" i="49"/>
  <c r="AC38" i="49"/>
  <c r="AC40" i="49"/>
  <c r="AC42" i="49"/>
  <c r="AC44" i="49"/>
  <c r="AC46" i="49"/>
  <c r="AC48" i="49"/>
  <c r="AC50" i="49"/>
  <c r="AC52" i="49"/>
  <c r="AC54" i="49"/>
  <c r="AC56" i="49"/>
  <c r="AC58" i="49"/>
  <c r="AC60" i="49"/>
  <c r="AC62" i="49"/>
  <c r="AC64" i="49"/>
  <c r="AC66" i="49"/>
  <c r="AC68" i="49"/>
  <c r="AC70" i="49"/>
  <c r="AC72" i="49"/>
  <c r="AC74" i="49"/>
  <c r="AC76" i="49"/>
  <c r="AC78" i="49"/>
  <c r="AC80" i="49"/>
  <c r="AC82" i="49"/>
  <c r="AC84" i="49"/>
  <c r="AC86" i="49"/>
  <c r="AC88" i="49"/>
  <c r="AC90" i="49"/>
  <c r="AC92" i="49"/>
  <c r="AC94" i="49"/>
  <c r="AC96" i="49"/>
  <c r="AC98" i="49"/>
  <c r="AC100" i="49"/>
  <c r="AC102" i="49"/>
  <c r="AC104" i="49"/>
  <c r="AC106" i="49"/>
  <c r="AC108" i="49"/>
  <c r="AC110" i="49"/>
  <c r="AC112" i="49"/>
  <c r="AC114" i="49"/>
  <c r="P5" i="49"/>
  <c r="Q2" i="49"/>
  <c r="E5" i="49"/>
  <c r="Y6" i="49"/>
  <c r="AE19" i="49"/>
  <c r="AE21" i="49"/>
  <c r="AE23" i="49"/>
  <c r="AE25" i="49"/>
  <c r="AE27" i="49"/>
  <c r="AE29" i="49"/>
  <c r="AE31" i="49"/>
  <c r="AE32" i="49"/>
  <c r="AC115" i="49"/>
  <c r="F2" i="48"/>
  <c r="E5" i="48"/>
  <c r="P5" i="48"/>
  <c r="Q2" i="48"/>
  <c r="Y6" i="48"/>
  <c r="AE17" i="48"/>
  <c r="AE19" i="48"/>
  <c r="AE21" i="48"/>
  <c r="AE23" i="48"/>
  <c r="AE25" i="48"/>
  <c r="AE27" i="48"/>
  <c r="AE29" i="48"/>
  <c r="AE31" i="48"/>
  <c r="AE32" i="48"/>
  <c r="AC115" i="48"/>
  <c r="E2" i="47"/>
  <c r="P2" i="47"/>
  <c r="Y6" i="47"/>
  <c r="AC18" i="47"/>
  <c r="AC20" i="47"/>
  <c r="AC22" i="47"/>
  <c r="AC24" i="47"/>
  <c r="AC26" i="47"/>
  <c r="AC28" i="47"/>
  <c r="AC30" i="47"/>
  <c r="AE32" i="47"/>
  <c r="F2" i="46"/>
  <c r="E5" i="46"/>
  <c r="P5" i="46"/>
  <c r="Q2" i="46"/>
  <c r="Y6" i="46"/>
  <c r="AE15" i="46"/>
  <c r="AE17" i="46"/>
  <c r="AE19" i="46"/>
  <c r="AE21" i="46"/>
  <c r="AE23" i="46"/>
  <c r="AE25" i="46"/>
  <c r="AE27" i="46"/>
  <c r="AE29" i="46"/>
  <c r="AE31" i="46"/>
  <c r="AE32" i="46"/>
  <c r="AC115" i="46"/>
  <c r="F2" i="45"/>
  <c r="E5" i="45"/>
  <c r="P5" i="45"/>
  <c r="Q2" i="45"/>
  <c r="Y6" i="45"/>
  <c r="AE17" i="45"/>
  <c r="AE19" i="45"/>
  <c r="AE21" i="45"/>
  <c r="AE23" i="45"/>
  <c r="AE25" i="45"/>
  <c r="AE27" i="45"/>
  <c r="AE29" i="45"/>
  <c r="AE31" i="45"/>
  <c r="AE32" i="45"/>
  <c r="AC115" i="45"/>
  <c r="F2" i="44"/>
  <c r="E5" i="44"/>
  <c r="P5" i="44"/>
  <c r="Q2" i="44"/>
  <c r="Y6" i="44"/>
  <c r="AE11" i="44"/>
  <c r="AE13" i="44"/>
  <c r="AE15" i="44"/>
  <c r="AE17" i="44"/>
  <c r="AE19" i="44"/>
  <c r="AE21" i="44"/>
  <c r="AE23" i="44"/>
  <c r="AE25" i="44"/>
  <c r="AE27" i="44"/>
  <c r="AE29" i="44"/>
  <c r="AE31" i="44"/>
  <c r="AE32" i="44"/>
  <c r="AC115" i="44"/>
  <c r="E5" i="43"/>
  <c r="F2" i="43"/>
  <c r="D5" i="43"/>
  <c r="P2" i="43"/>
  <c r="Y6" i="43"/>
  <c r="AC114" i="43"/>
  <c r="AC115" i="43"/>
  <c r="F5" i="42"/>
  <c r="G2" i="42"/>
  <c r="AE21" i="42"/>
  <c r="AC22" i="42"/>
  <c r="AE23" i="42"/>
  <c r="AC24" i="42"/>
  <c r="AE27" i="42"/>
  <c r="AC28" i="42"/>
  <c r="AE29" i="42"/>
  <c r="AC30" i="42"/>
  <c r="E5" i="42"/>
  <c r="Y6" i="42"/>
  <c r="AE19" i="42"/>
  <c r="AC20" i="42"/>
  <c r="AE25" i="42"/>
  <c r="AC26" i="42"/>
  <c r="Q2" i="42"/>
  <c r="AE31" i="42"/>
  <c r="AC114" i="42"/>
  <c r="AC115" i="42"/>
  <c r="F5" i="41"/>
  <c r="G2" i="41"/>
  <c r="E5" i="41"/>
  <c r="Y6" i="41"/>
  <c r="AE21" i="41"/>
  <c r="AE23" i="41"/>
  <c r="AE25" i="41"/>
  <c r="AE27" i="41"/>
  <c r="AE29" i="41"/>
  <c r="Q2" i="41"/>
  <c r="AE31" i="41"/>
  <c r="AC114" i="41"/>
  <c r="AC115" i="41"/>
  <c r="N6" i="1"/>
  <c r="Y10" i="47" l="1"/>
  <c r="AE10" i="47" s="1"/>
  <c r="Y13" i="47"/>
  <c r="AE13" i="47" s="1"/>
  <c r="Y11" i="47"/>
  <c r="Y17" i="47"/>
  <c r="Y16" i="47"/>
  <c r="AE16" i="47" s="1"/>
  <c r="Y15" i="47"/>
  <c r="AE15" i="47" s="1"/>
  <c r="Y12" i="47"/>
  <c r="Y14" i="47"/>
  <c r="AE14" i="47" s="1"/>
  <c r="Y15" i="45"/>
  <c r="AE15" i="45" s="1"/>
  <c r="AC15" i="45"/>
  <c r="Y10" i="45"/>
  <c r="Y11" i="45"/>
  <c r="AE11" i="45" s="1"/>
  <c r="Y13" i="45"/>
  <c r="Y14" i="45"/>
  <c r="AE14" i="45" s="1"/>
  <c r="Y16" i="45"/>
  <c r="AE16" i="45" s="1"/>
  <c r="Y12" i="45"/>
  <c r="Y17" i="42"/>
  <c r="Y10" i="42"/>
  <c r="AE10" i="42" s="1"/>
  <c r="Y11" i="42"/>
  <c r="Y12" i="42"/>
  <c r="AE12" i="42" s="1"/>
  <c r="Y14" i="42"/>
  <c r="Y16" i="42"/>
  <c r="Y13" i="42"/>
  <c r="Y15" i="42"/>
  <c r="AE15" i="42" s="1"/>
  <c r="Y12" i="46"/>
  <c r="AE12" i="46" s="1"/>
  <c r="Y14" i="46"/>
  <c r="Y11" i="46"/>
  <c r="Y13" i="46"/>
  <c r="Y10" i="46"/>
  <c r="AE10" i="46" s="1"/>
  <c r="Y28" i="43"/>
  <c r="AE28" i="43" s="1"/>
  <c r="Y19" i="43"/>
  <c r="Y25" i="43"/>
  <c r="Y15" i="43"/>
  <c r="AE15" i="43" s="1"/>
  <c r="Y13" i="43"/>
  <c r="AE13" i="43" s="1"/>
  <c r="Y21" i="43"/>
  <c r="AE21" i="43" s="1"/>
  <c r="Y12" i="43"/>
  <c r="AE12" i="43" s="1"/>
  <c r="Y23" i="43"/>
  <c r="AE23" i="43" s="1"/>
  <c r="Y14" i="43"/>
  <c r="AE14" i="43" s="1"/>
  <c r="Y10" i="43"/>
  <c r="Y27" i="43"/>
  <c r="Y18" i="43"/>
  <c r="AE18" i="43" s="1"/>
  <c r="Y26" i="43"/>
  <c r="Y20" i="43"/>
  <c r="Y29" i="43"/>
  <c r="Y22" i="43"/>
  <c r="Y30" i="43"/>
  <c r="Y31" i="43"/>
  <c r="AE31" i="43" s="1"/>
  <c r="Y16" i="43"/>
  <c r="AE16" i="43" s="1"/>
  <c r="Y24" i="43"/>
  <c r="Y17" i="43"/>
  <c r="Y11" i="43"/>
  <c r="AE11" i="43" s="1"/>
  <c r="Y10" i="44"/>
  <c r="AC10" i="44" s="1"/>
  <c r="Y12" i="48"/>
  <c r="Y10" i="49"/>
  <c r="Y17" i="49"/>
  <c r="Y12" i="49"/>
  <c r="Y16" i="49"/>
  <c r="AE16" i="49" s="1"/>
  <c r="Y14" i="49"/>
  <c r="AE14" i="49" s="1"/>
  <c r="Y11" i="49"/>
  <c r="Y13" i="49"/>
  <c r="Y15" i="49"/>
  <c r="Y10" i="48"/>
  <c r="AE10" i="48" s="1"/>
  <c r="Y13" i="48"/>
  <c r="Y15" i="48"/>
  <c r="Y11" i="48"/>
  <c r="AE11" i="48" s="1"/>
  <c r="Y16" i="41"/>
  <c r="AE16" i="41" s="1"/>
  <c r="Y18" i="41"/>
  <c r="AE18" i="41" s="1"/>
  <c r="Y17" i="41"/>
  <c r="AE17" i="41" s="1"/>
  <c r="Y14" i="41"/>
  <c r="AE14" i="41" s="1"/>
  <c r="Y15" i="41"/>
  <c r="Y12" i="41"/>
  <c r="AE12" i="41" s="1"/>
  <c r="Y19" i="41"/>
  <c r="Y13" i="41"/>
  <c r="Y10" i="41"/>
  <c r="AE10" i="41" s="1"/>
  <c r="Y11" i="41"/>
  <c r="G2" i="49"/>
  <c r="H2" i="49"/>
  <c r="G5" i="49"/>
  <c r="Q5" i="49"/>
  <c r="R2" i="49"/>
  <c r="F5" i="48"/>
  <c r="G2" i="48"/>
  <c r="Q5" i="48"/>
  <c r="R2" i="48"/>
  <c r="Q2" i="47"/>
  <c r="P5" i="47"/>
  <c r="F2" i="47"/>
  <c r="E5" i="47"/>
  <c r="F5" i="46"/>
  <c r="G2" i="46"/>
  <c r="Q5" i="46"/>
  <c r="R2" i="46"/>
  <c r="F5" i="45"/>
  <c r="G2" i="45"/>
  <c r="Q5" i="45"/>
  <c r="R2" i="45"/>
  <c r="F5" i="44"/>
  <c r="G2" i="44"/>
  <c r="Q5" i="44"/>
  <c r="R2" i="44"/>
  <c r="P5" i="43"/>
  <c r="Q2" i="43"/>
  <c r="G2" i="43"/>
  <c r="F5" i="43"/>
  <c r="Q5" i="42"/>
  <c r="R2" i="42"/>
  <c r="H2" i="42"/>
  <c r="G5" i="42"/>
  <c r="Q5" i="41"/>
  <c r="R2" i="41"/>
  <c r="H2" i="41"/>
  <c r="G5" i="41"/>
  <c r="U6" i="28"/>
  <c r="V6" i="28"/>
  <c r="T6" i="28"/>
  <c r="AC10" i="47" l="1"/>
  <c r="AE11" i="47"/>
  <c r="AC11" i="47"/>
  <c r="AC13" i="47"/>
  <c r="AE17" i="47"/>
  <c r="AC17" i="47"/>
  <c r="AC16" i="47"/>
  <c r="AC15" i="47"/>
  <c r="AE12" i="47"/>
  <c r="AC12" i="47"/>
  <c r="AC14" i="47"/>
  <c r="AC10" i="45"/>
  <c r="AE10" i="45"/>
  <c r="AC11" i="45"/>
  <c r="AC13" i="45"/>
  <c r="AE13" i="45"/>
  <c r="AC14" i="45"/>
  <c r="AE12" i="45"/>
  <c r="AC16" i="45"/>
  <c r="AC12" i="45"/>
  <c r="AC17" i="42"/>
  <c r="AE17" i="42"/>
  <c r="AC11" i="42"/>
  <c r="AC10" i="42"/>
  <c r="AE11" i="42"/>
  <c r="AC12" i="42"/>
  <c r="AC14" i="42"/>
  <c r="AE14" i="42"/>
  <c r="AE16" i="42"/>
  <c r="AC16" i="42"/>
  <c r="AC13" i="42"/>
  <c r="AE13" i="42"/>
  <c r="AC15" i="42"/>
  <c r="AC12" i="46"/>
  <c r="AC14" i="46"/>
  <c r="AE14" i="46"/>
  <c r="AE11" i="46"/>
  <c r="AC11" i="46"/>
  <c r="AE13" i="46"/>
  <c r="AC13" i="46"/>
  <c r="AC10" i="46"/>
  <c r="AC28" i="43"/>
  <c r="AC15" i="43"/>
  <c r="AC25" i="43"/>
  <c r="AE25" i="43"/>
  <c r="AE19" i="43"/>
  <c r="AC19" i="43"/>
  <c r="AC13" i="43"/>
  <c r="AC21" i="43"/>
  <c r="AC27" i="43"/>
  <c r="AC23" i="43"/>
  <c r="AC12" i="43"/>
  <c r="AC14" i="43"/>
  <c r="AC10" i="43"/>
  <c r="AE10" i="43"/>
  <c r="AE27" i="43"/>
  <c r="AE26" i="43"/>
  <c r="AC26" i="43"/>
  <c r="AC20" i="43"/>
  <c r="AE20" i="43"/>
  <c r="AC18" i="43"/>
  <c r="AC22" i="43"/>
  <c r="AE22" i="43"/>
  <c r="AE29" i="43"/>
  <c r="AC29" i="43"/>
  <c r="AC30" i="43"/>
  <c r="AE30" i="43"/>
  <c r="AC31" i="43"/>
  <c r="AC16" i="43"/>
  <c r="AC24" i="43"/>
  <c r="AE24" i="43"/>
  <c r="AE17" i="43"/>
  <c r="AC17" i="43"/>
  <c r="AC11" i="43"/>
  <c r="AE10" i="44"/>
  <c r="AA12" i="44" s="1"/>
  <c r="AA54" i="44"/>
  <c r="AA44" i="44"/>
  <c r="AA77" i="44"/>
  <c r="AA20" i="44"/>
  <c r="AA106" i="44"/>
  <c r="AA81" i="44"/>
  <c r="AA48" i="44"/>
  <c r="AA17" i="44"/>
  <c r="AA90" i="44"/>
  <c r="AA112" i="44"/>
  <c r="AA24" i="44"/>
  <c r="AA21" i="44"/>
  <c r="AA79" i="44"/>
  <c r="AA30" i="44"/>
  <c r="AA96" i="44"/>
  <c r="AA98" i="44"/>
  <c r="AA13" i="44"/>
  <c r="AA43" i="44"/>
  <c r="AA87" i="44"/>
  <c r="AA11" i="44"/>
  <c r="AA67" i="44"/>
  <c r="AA78" i="44"/>
  <c r="AA46" i="44"/>
  <c r="AA108" i="44"/>
  <c r="AA53" i="44"/>
  <c r="AA64" i="44"/>
  <c r="AA66" i="44"/>
  <c r="AA27" i="44"/>
  <c r="AA33" i="44"/>
  <c r="AA97" i="44"/>
  <c r="AA40" i="44"/>
  <c r="AA16" i="44"/>
  <c r="AA94" i="44"/>
  <c r="AA14" i="44"/>
  <c r="AA31" i="44"/>
  <c r="AA60" i="44"/>
  <c r="AA10" i="44"/>
  <c r="AA109" i="44"/>
  <c r="AA111" i="44"/>
  <c r="AA22" i="44"/>
  <c r="AA52" i="44"/>
  <c r="AA73" i="44"/>
  <c r="AA26" i="44"/>
  <c r="AA101" i="44"/>
  <c r="AC12" i="48"/>
  <c r="AE12" i="48"/>
  <c r="AC10" i="49"/>
  <c r="AE10" i="49"/>
  <c r="AE17" i="49"/>
  <c r="AC17" i="49"/>
  <c r="AE12" i="49"/>
  <c r="AC12" i="49"/>
  <c r="AC16" i="49"/>
  <c r="AC11" i="49"/>
  <c r="AE11" i="49"/>
  <c r="AC15" i="49"/>
  <c r="AE13" i="49"/>
  <c r="AC13" i="49"/>
  <c r="AE15" i="49"/>
  <c r="AC14" i="49"/>
  <c r="AC10" i="48"/>
  <c r="AE13" i="48"/>
  <c r="AC14" i="48"/>
  <c r="AC15" i="48"/>
  <c r="AE15" i="48"/>
  <c r="AC13" i="48"/>
  <c r="AC11" i="48"/>
  <c r="AC16" i="41"/>
  <c r="AC14" i="41"/>
  <c r="AE15" i="41"/>
  <c r="AC15" i="41"/>
  <c r="AC12" i="41"/>
  <c r="AC18" i="41"/>
  <c r="AE19" i="41"/>
  <c r="AC19" i="41"/>
  <c r="AC17" i="41"/>
  <c r="AE13" i="41"/>
  <c r="AC13" i="41"/>
  <c r="AC10" i="41"/>
  <c r="AC11" i="41"/>
  <c r="AE11" i="41"/>
  <c r="R5" i="49"/>
  <c r="S2" i="49"/>
  <c r="H5" i="49"/>
  <c r="I2" i="49"/>
  <c r="R5" i="48"/>
  <c r="S2" i="48"/>
  <c r="H2" i="48"/>
  <c r="G5" i="48"/>
  <c r="Q5" i="47"/>
  <c r="R2" i="47"/>
  <c r="F5" i="47"/>
  <c r="G2" i="47"/>
  <c r="H2" i="46"/>
  <c r="G5" i="46"/>
  <c r="R5" i="46"/>
  <c r="S2" i="46"/>
  <c r="H2" i="45"/>
  <c r="G5" i="45"/>
  <c r="R5" i="45"/>
  <c r="S2" i="45"/>
  <c r="H2" i="44"/>
  <c r="G5" i="44"/>
  <c r="R5" i="44"/>
  <c r="S2" i="44"/>
  <c r="G5" i="43"/>
  <c r="H2" i="43"/>
  <c r="Q5" i="43"/>
  <c r="R2" i="43"/>
  <c r="R5" i="42"/>
  <c r="S2" i="42"/>
  <c r="H5" i="42"/>
  <c r="I2" i="42"/>
  <c r="H5" i="41"/>
  <c r="I2" i="41"/>
  <c r="R5" i="41"/>
  <c r="S2" i="41"/>
  <c r="I3" i="40"/>
  <c r="J3" i="40"/>
  <c r="K3" i="40"/>
  <c r="I4" i="40"/>
  <c r="J4" i="40"/>
  <c r="K4" i="40"/>
  <c r="I5" i="40"/>
  <c r="J5" i="40"/>
  <c r="K5" i="40"/>
  <c r="I6" i="40"/>
  <c r="J6" i="40"/>
  <c r="K6" i="40"/>
  <c r="I7" i="40"/>
  <c r="J7" i="40"/>
  <c r="K7" i="40"/>
  <c r="I8" i="40"/>
  <c r="J8" i="40"/>
  <c r="K8" i="40"/>
  <c r="I9" i="40"/>
  <c r="J9" i="40"/>
  <c r="K9" i="40"/>
  <c r="I10" i="40"/>
  <c r="J10" i="40"/>
  <c r="K10" i="40"/>
  <c r="I11" i="40"/>
  <c r="J11" i="40"/>
  <c r="K11" i="40"/>
  <c r="I12" i="40"/>
  <c r="J12" i="40"/>
  <c r="K12" i="40"/>
  <c r="I13" i="40"/>
  <c r="J13" i="40"/>
  <c r="K13" i="40"/>
  <c r="I14" i="40"/>
  <c r="J14" i="40"/>
  <c r="K14" i="40"/>
  <c r="I15" i="40"/>
  <c r="J15" i="40"/>
  <c r="K15" i="40"/>
  <c r="I16" i="40"/>
  <c r="J16" i="40"/>
  <c r="K16" i="40"/>
  <c r="I17" i="40"/>
  <c r="J17" i="40"/>
  <c r="K17" i="40"/>
  <c r="I18" i="40"/>
  <c r="J18" i="40"/>
  <c r="K18" i="40"/>
  <c r="I19" i="40"/>
  <c r="J19" i="40"/>
  <c r="K19" i="40"/>
  <c r="I20" i="40"/>
  <c r="J20" i="40"/>
  <c r="K20" i="40"/>
  <c r="I21" i="40"/>
  <c r="J21" i="40"/>
  <c r="K21" i="40"/>
  <c r="I22" i="40"/>
  <c r="J22" i="40"/>
  <c r="K22" i="40"/>
  <c r="I23" i="40"/>
  <c r="J23" i="40"/>
  <c r="K23" i="40"/>
  <c r="I24" i="40"/>
  <c r="J24" i="40"/>
  <c r="K24" i="40"/>
  <c r="I25" i="40"/>
  <c r="J25" i="40"/>
  <c r="K25" i="40"/>
  <c r="I26" i="40"/>
  <c r="J26" i="40"/>
  <c r="K26" i="40"/>
  <c r="I27" i="40"/>
  <c r="J27" i="40"/>
  <c r="K27" i="40"/>
  <c r="I28" i="40"/>
  <c r="J28" i="40"/>
  <c r="K28" i="40"/>
  <c r="I29" i="40"/>
  <c r="J29" i="40"/>
  <c r="K29" i="40"/>
  <c r="I30" i="40"/>
  <c r="J30" i="40"/>
  <c r="K30" i="40"/>
  <c r="I31" i="40"/>
  <c r="J31" i="40"/>
  <c r="K31" i="40"/>
  <c r="I32" i="40"/>
  <c r="J32" i="40"/>
  <c r="K32" i="40"/>
  <c r="I33" i="40"/>
  <c r="J33" i="40"/>
  <c r="K33" i="40"/>
  <c r="I34" i="40"/>
  <c r="J34" i="40"/>
  <c r="K34" i="40"/>
  <c r="I35" i="40"/>
  <c r="J35" i="40"/>
  <c r="K35" i="40"/>
  <c r="I36" i="40"/>
  <c r="J36" i="40"/>
  <c r="K36" i="40"/>
  <c r="I37" i="40"/>
  <c r="J37" i="40"/>
  <c r="K37" i="40"/>
  <c r="I38" i="40"/>
  <c r="J38" i="40"/>
  <c r="K38" i="40"/>
  <c r="I39" i="40"/>
  <c r="J39" i="40"/>
  <c r="K39" i="40"/>
  <c r="I40" i="40"/>
  <c r="J40" i="40"/>
  <c r="K40" i="40"/>
  <c r="I41" i="40"/>
  <c r="J41" i="40"/>
  <c r="K41" i="40"/>
  <c r="I42" i="40"/>
  <c r="J42" i="40"/>
  <c r="K42" i="40"/>
  <c r="I43" i="40"/>
  <c r="J43" i="40"/>
  <c r="K43" i="40"/>
  <c r="I44" i="40"/>
  <c r="J44" i="40"/>
  <c r="K44" i="40"/>
  <c r="I45" i="40"/>
  <c r="J45" i="40"/>
  <c r="K45" i="40"/>
  <c r="I46" i="40"/>
  <c r="J46" i="40"/>
  <c r="K46" i="40"/>
  <c r="I47" i="40"/>
  <c r="J47" i="40"/>
  <c r="K47" i="40"/>
  <c r="I48" i="40"/>
  <c r="J48" i="40"/>
  <c r="K48" i="40"/>
  <c r="I49" i="40"/>
  <c r="J49" i="40"/>
  <c r="K49" i="40"/>
  <c r="I50" i="40"/>
  <c r="J50" i="40"/>
  <c r="K50" i="40"/>
  <c r="I51" i="40"/>
  <c r="J51" i="40"/>
  <c r="K51" i="40"/>
  <c r="I52" i="40"/>
  <c r="J52" i="40"/>
  <c r="K52" i="40"/>
  <c r="I53" i="40"/>
  <c r="J53" i="40"/>
  <c r="K53" i="40"/>
  <c r="I54" i="40"/>
  <c r="J54" i="40"/>
  <c r="K54" i="40"/>
  <c r="I55" i="40"/>
  <c r="J55" i="40"/>
  <c r="K55" i="40"/>
  <c r="I56" i="40"/>
  <c r="J56" i="40"/>
  <c r="K56" i="40"/>
  <c r="I57" i="40"/>
  <c r="J57" i="40"/>
  <c r="K57" i="40"/>
  <c r="I58" i="40"/>
  <c r="J58" i="40"/>
  <c r="K58" i="40"/>
  <c r="I59" i="40"/>
  <c r="J59" i="40"/>
  <c r="K59" i="40"/>
  <c r="I60" i="40"/>
  <c r="J60" i="40"/>
  <c r="K60" i="40"/>
  <c r="I61" i="40"/>
  <c r="J61" i="40"/>
  <c r="K61" i="40"/>
  <c r="I62" i="40"/>
  <c r="J62" i="40"/>
  <c r="K62" i="40"/>
  <c r="I63" i="40"/>
  <c r="J63" i="40"/>
  <c r="K63" i="40"/>
  <c r="I64" i="40"/>
  <c r="J64" i="40"/>
  <c r="K64" i="40"/>
  <c r="I65" i="40"/>
  <c r="J65" i="40"/>
  <c r="K65" i="40"/>
  <c r="I66" i="40"/>
  <c r="J66" i="40"/>
  <c r="K66" i="40"/>
  <c r="I67" i="40"/>
  <c r="J67" i="40"/>
  <c r="K67" i="40"/>
  <c r="I68" i="40"/>
  <c r="J68" i="40"/>
  <c r="K68" i="40"/>
  <c r="I69" i="40"/>
  <c r="J69" i="40"/>
  <c r="K69" i="40"/>
  <c r="I70" i="40"/>
  <c r="J70" i="40"/>
  <c r="K70" i="40"/>
  <c r="I71" i="40"/>
  <c r="C14" i="28" s="1"/>
  <c r="J71" i="40"/>
  <c r="K71" i="40"/>
  <c r="I72" i="40"/>
  <c r="C18" i="28" s="1"/>
  <c r="J72" i="40"/>
  <c r="K72" i="40"/>
  <c r="I73" i="40"/>
  <c r="C26" i="28" s="1"/>
  <c r="J73" i="40"/>
  <c r="K73" i="40"/>
  <c r="I74" i="40"/>
  <c r="C27" i="28" s="1"/>
  <c r="J74" i="40"/>
  <c r="K74" i="40"/>
  <c r="I75" i="40"/>
  <c r="C16" i="28" s="1"/>
  <c r="J75" i="40"/>
  <c r="K75" i="40"/>
  <c r="I76" i="40"/>
  <c r="C30" i="28" s="1"/>
  <c r="J76" i="40"/>
  <c r="K76" i="40"/>
  <c r="I77" i="40"/>
  <c r="C13" i="28" s="1"/>
  <c r="J77" i="40"/>
  <c r="K77" i="40"/>
  <c r="I78" i="40"/>
  <c r="C10" i="28" s="1"/>
  <c r="J78" i="40"/>
  <c r="K78" i="40"/>
  <c r="I79" i="40"/>
  <c r="C15" i="28" s="1"/>
  <c r="J79" i="40"/>
  <c r="K79" i="40"/>
  <c r="I80" i="40"/>
  <c r="C24" i="28" s="1"/>
  <c r="J80" i="40"/>
  <c r="K80" i="40"/>
  <c r="I81" i="40"/>
  <c r="C22" i="28" s="1"/>
  <c r="J81" i="40"/>
  <c r="K81" i="40"/>
  <c r="I82" i="40"/>
  <c r="C25" i="28" s="1"/>
  <c r="J82" i="40"/>
  <c r="K82" i="40"/>
  <c r="I83" i="40"/>
  <c r="C11" i="28" s="1"/>
  <c r="J83" i="40"/>
  <c r="K83" i="40"/>
  <c r="I84" i="40"/>
  <c r="C28" i="28" s="1"/>
  <c r="J84" i="40"/>
  <c r="K84" i="40"/>
  <c r="I85" i="40"/>
  <c r="C19" i="28" s="1"/>
  <c r="J85" i="40"/>
  <c r="K85" i="40"/>
  <c r="I86" i="40"/>
  <c r="C12" i="28" s="1"/>
  <c r="J86" i="40"/>
  <c r="K86" i="40"/>
  <c r="I87" i="40"/>
  <c r="C17" i="28" s="1"/>
  <c r="J87" i="40"/>
  <c r="K87" i="40"/>
  <c r="I88" i="40"/>
  <c r="C20" i="28" s="1"/>
  <c r="J88" i="40"/>
  <c r="K88" i="40"/>
  <c r="I89" i="40"/>
  <c r="C29" i="28" s="1"/>
  <c r="J89" i="40"/>
  <c r="K89" i="40"/>
  <c r="I90" i="40"/>
  <c r="C23" i="28" s="1"/>
  <c r="J90" i="40"/>
  <c r="K90" i="40"/>
  <c r="I91" i="40"/>
  <c r="C21" i="28" s="1"/>
  <c r="J91" i="40"/>
  <c r="K91" i="40"/>
  <c r="I92" i="40"/>
  <c r="C14" i="41" s="1"/>
  <c r="J92" i="40"/>
  <c r="K92" i="40"/>
  <c r="I93" i="40"/>
  <c r="C11" i="41" s="1"/>
  <c r="J93" i="40"/>
  <c r="K93" i="40"/>
  <c r="I94" i="40"/>
  <c r="C12" i="41" s="1"/>
  <c r="J94" i="40"/>
  <c r="K94" i="40"/>
  <c r="I95" i="40"/>
  <c r="C15" i="41" s="1"/>
  <c r="J95" i="40"/>
  <c r="K95" i="40"/>
  <c r="I96" i="40"/>
  <c r="C18" i="41" s="1"/>
  <c r="J96" i="40"/>
  <c r="K96" i="40"/>
  <c r="I97" i="40"/>
  <c r="C19" i="41" s="1"/>
  <c r="J97" i="40"/>
  <c r="K97" i="40"/>
  <c r="I98" i="40"/>
  <c r="C17" i="41" s="1"/>
  <c r="J98" i="40"/>
  <c r="K98" i="40"/>
  <c r="I99" i="40"/>
  <c r="C13" i="41" s="1"/>
  <c r="J99" i="40"/>
  <c r="K99" i="40"/>
  <c r="I100" i="40"/>
  <c r="C10" i="41" s="1"/>
  <c r="J100" i="40"/>
  <c r="K100" i="40"/>
  <c r="I101" i="40"/>
  <c r="C16" i="41" s="1"/>
  <c r="J101" i="40"/>
  <c r="K101" i="40"/>
  <c r="I102" i="40"/>
  <c r="C15" i="42" s="1"/>
  <c r="J102" i="40"/>
  <c r="K102" i="40"/>
  <c r="I103" i="40"/>
  <c r="C13" i="42" s="1"/>
  <c r="J103" i="40"/>
  <c r="K103" i="40"/>
  <c r="I104" i="40"/>
  <c r="C16" i="42" s="1"/>
  <c r="J104" i="40"/>
  <c r="K104" i="40"/>
  <c r="I105" i="40"/>
  <c r="C14" i="42" s="1"/>
  <c r="J105" i="40"/>
  <c r="K105" i="40"/>
  <c r="I106" i="40"/>
  <c r="C12" i="42" s="1"/>
  <c r="J106" i="40"/>
  <c r="K106" i="40"/>
  <c r="I107" i="40"/>
  <c r="C11" i="42" s="1"/>
  <c r="J107" i="40"/>
  <c r="K107" i="40"/>
  <c r="I108" i="40"/>
  <c r="C10" i="42" s="1"/>
  <c r="J108" i="40"/>
  <c r="K108" i="40"/>
  <c r="I109" i="40"/>
  <c r="C17" i="42" s="1"/>
  <c r="J109" i="40"/>
  <c r="K109" i="40"/>
  <c r="I110" i="40"/>
  <c r="C25" i="43" s="1"/>
  <c r="J110" i="40"/>
  <c r="K110" i="40"/>
  <c r="I111" i="40"/>
  <c r="C15" i="43" s="1"/>
  <c r="J111" i="40"/>
  <c r="K111" i="40"/>
  <c r="I112" i="40"/>
  <c r="C17" i="43" s="1"/>
  <c r="J112" i="40"/>
  <c r="K112" i="40"/>
  <c r="I113" i="40"/>
  <c r="C11" i="43" s="1"/>
  <c r="J113" i="40"/>
  <c r="K113" i="40"/>
  <c r="I114" i="40"/>
  <c r="C24" i="43" s="1"/>
  <c r="J114" i="40"/>
  <c r="K114" i="40"/>
  <c r="I115" i="40"/>
  <c r="C31" i="43" s="1"/>
  <c r="J115" i="40"/>
  <c r="K115" i="40"/>
  <c r="I116" i="40"/>
  <c r="C16" i="43" s="1"/>
  <c r="J116" i="40"/>
  <c r="K116" i="40"/>
  <c r="I117" i="40"/>
  <c r="C28" i="43" s="1"/>
  <c r="J117" i="40"/>
  <c r="K117" i="40"/>
  <c r="I118" i="40"/>
  <c r="C30" i="43" s="1"/>
  <c r="J118" i="40"/>
  <c r="K118" i="40"/>
  <c r="I119" i="40"/>
  <c r="C29" i="43" s="1"/>
  <c r="J119" i="40"/>
  <c r="K119" i="40"/>
  <c r="I120" i="40"/>
  <c r="C22" i="43" s="1"/>
  <c r="J120" i="40"/>
  <c r="K120" i="40"/>
  <c r="I121" i="40"/>
  <c r="C18" i="43" s="1"/>
  <c r="J121" i="40"/>
  <c r="K121" i="40"/>
  <c r="I122" i="40"/>
  <c r="C20" i="43" s="1"/>
  <c r="J122" i="40"/>
  <c r="K122" i="40"/>
  <c r="I123" i="40"/>
  <c r="C26" i="43" s="1"/>
  <c r="J123" i="40"/>
  <c r="K123" i="40"/>
  <c r="I124" i="40"/>
  <c r="C27" i="43" s="1"/>
  <c r="J124" i="40"/>
  <c r="K124" i="40"/>
  <c r="I125" i="40"/>
  <c r="C23" i="43" s="1"/>
  <c r="J125" i="40"/>
  <c r="K125" i="40"/>
  <c r="I126" i="40"/>
  <c r="C10" i="43" s="1"/>
  <c r="J126" i="40"/>
  <c r="K126" i="40"/>
  <c r="I127" i="40"/>
  <c r="C12" i="43" s="1"/>
  <c r="J127" i="40"/>
  <c r="K127" i="40"/>
  <c r="I128" i="40"/>
  <c r="C14" i="43" s="1"/>
  <c r="J128" i="40"/>
  <c r="K128" i="40"/>
  <c r="I129" i="40"/>
  <c r="C21" i="43" s="1"/>
  <c r="J129" i="40"/>
  <c r="K129" i="40"/>
  <c r="I130" i="40"/>
  <c r="C13" i="43" s="1"/>
  <c r="J130" i="40"/>
  <c r="K130" i="40"/>
  <c r="I131" i="40"/>
  <c r="C19" i="43" s="1"/>
  <c r="J131" i="40"/>
  <c r="K131" i="40"/>
  <c r="I132" i="40"/>
  <c r="C10" i="44" s="1"/>
  <c r="J132" i="40"/>
  <c r="K132" i="40"/>
  <c r="I133" i="40"/>
  <c r="C16" i="45" s="1"/>
  <c r="J133" i="40"/>
  <c r="K133" i="40"/>
  <c r="I134" i="40"/>
  <c r="C12" i="45" s="1"/>
  <c r="J134" i="40"/>
  <c r="K134" i="40"/>
  <c r="I135" i="40"/>
  <c r="C14" i="45" s="1"/>
  <c r="J135" i="40"/>
  <c r="K135" i="40"/>
  <c r="I136" i="40"/>
  <c r="C13" i="45" s="1"/>
  <c r="J136" i="40"/>
  <c r="K136" i="40"/>
  <c r="I137" i="40"/>
  <c r="C11" i="45" s="1"/>
  <c r="J137" i="40"/>
  <c r="K137" i="40"/>
  <c r="I138" i="40"/>
  <c r="C10" i="45" s="1"/>
  <c r="J138" i="40"/>
  <c r="K138" i="40"/>
  <c r="I139" i="40"/>
  <c r="C10" i="46" s="1"/>
  <c r="J139" i="40"/>
  <c r="K139" i="40"/>
  <c r="I140" i="40"/>
  <c r="C13" i="46" s="1"/>
  <c r="J140" i="40"/>
  <c r="K140" i="40"/>
  <c r="I141" i="40"/>
  <c r="C11" i="46" s="1"/>
  <c r="J141" i="40"/>
  <c r="K141" i="40"/>
  <c r="I142" i="40"/>
  <c r="C14" i="46" s="1"/>
  <c r="J142" i="40"/>
  <c r="K142" i="40"/>
  <c r="I143" i="40"/>
  <c r="C12" i="46" s="1"/>
  <c r="J143" i="40"/>
  <c r="K143" i="40"/>
  <c r="I144" i="40"/>
  <c r="C14" i="47" s="1"/>
  <c r="J144" i="40"/>
  <c r="K144" i="40"/>
  <c r="I145" i="40"/>
  <c r="C12" i="47" s="1"/>
  <c r="J145" i="40"/>
  <c r="K145" i="40"/>
  <c r="I146" i="40"/>
  <c r="C15" i="47" s="1"/>
  <c r="J146" i="40"/>
  <c r="K146" i="40"/>
  <c r="I147" i="40"/>
  <c r="J147" i="40"/>
  <c r="K147" i="40"/>
  <c r="I148" i="40"/>
  <c r="C16" i="47" s="1"/>
  <c r="J148" i="40"/>
  <c r="K148" i="40"/>
  <c r="I149" i="40"/>
  <c r="C17" i="47" s="1"/>
  <c r="J149" i="40"/>
  <c r="K149" i="40"/>
  <c r="I150" i="40"/>
  <c r="C13" i="47" s="1"/>
  <c r="J150" i="40"/>
  <c r="K150" i="40"/>
  <c r="I151" i="40"/>
  <c r="C11" i="47" s="1"/>
  <c r="J151" i="40"/>
  <c r="K151" i="40"/>
  <c r="I152" i="40"/>
  <c r="C10" i="47" s="1"/>
  <c r="J152" i="40"/>
  <c r="K152" i="40"/>
  <c r="I153" i="40"/>
  <c r="C10" i="48" s="1"/>
  <c r="J153" i="40"/>
  <c r="K153" i="40"/>
  <c r="I154" i="40"/>
  <c r="C13" i="48" s="1"/>
  <c r="J154" i="40"/>
  <c r="K154" i="40"/>
  <c r="I155" i="40"/>
  <c r="C11" i="48" s="1"/>
  <c r="J155" i="40"/>
  <c r="K155" i="40"/>
  <c r="I156" i="40"/>
  <c r="C12" i="48" s="1"/>
  <c r="J156" i="40"/>
  <c r="K156" i="40"/>
  <c r="I157" i="40"/>
  <c r="C14" i="48" s="1"/>
  <c r="J157" i="40"/>
  <c r="K157" i="40"/>
  <c r="I158" i="40"/>
  <c r="C15" i="48" s="1"/>
  <c r="J158" i="40"/>
  <c r="K158" i="40"/>
  <c r="I159" i="40"/>
  <c r="C14" i="49" s="1"/>
  <c r="J159" i="40"/>
  <c r="K159" i="40"/>
  <c r="I160" i="40"/>
  <c r="C15" i="49" s="1"/>
  <c r="J160" i="40"/>
  <c r="K160" i="40"/>
  <c r="I161" i="40"/>
  <c r="C13" i="49" s="1"/>
  <c r="J161" i="40"/>
  <c r="K161" i="40"/>
  <c r="I162" i="40"/>
  <c r="C11" i="49" s="1"/>
  <c r="J162" i="40"/>
  <c r="K162" i="40"/>
  <c r="I163" i="40"/>
  <c r="C16" i="49" s="1"/>
  <c r="J163" i="40"/>
  <c r="K163" i="40"/>
  <c r="I164" i="40"/>
  <c r="C12" i="49" s="1"/>
  <c r="J164" i="40"/>
  <c r="K164" i="40"/>
  <c r="I165" i="40"/>
  <c r="C17" i="49" s="1"/>
  <c r="J165" i="40"/>
  <c r="K165" i="40"/>
  <c r="I166" i="40"/>
  <c r="C10" i="49" s="1"/>
  <c r="J166" i="40"/>
  <c r="K166" i="40"/>
  <c r="K2" i="40"/>
  <c r="J2" i="40"/>
  <c r="I2" i="40"/>
  <c r="C38" i="28"/>
  <c r="C57" i="28"/>
  <c r="C67" i="28"/>
  <c r="C75" i="28"/>
  <c r="C83" i="28"/>
  <c r="C91" i="28"/>
  <c r="C99" i="28"/>
  <c r="C107" i="28"/>
  <c r="C115" i="28"/>
  <c r="D8" i="1"/>
  <c r="AB115" i="28"/>
  <c r="Y115" i="28"/>
  <c r="AE115" i="28" s="1"/>
  <c r="AB114" i="28"/>
  <c r="Y114" i="28"/>
  <c r="AE114" i="28" s="1"/>
  <c r="AB113" i="28"/>
  <c r="Y113" i="28"/>
  <c r="AB112" i="28"/>
  <c r="Y112" i="28"/>
  <c r="AE112" i="28" s="1"/>
  <c r="AB111" i="28"/>
  <c r="Y111" i="28"/>
  <c r="AE111" i="28" s="1"/>
  <c r="AB110" i="28"/>
  <c r="Y110" i="28"/>
  <c r="AE110" i="28" s="1"/>
  <c r="AB109" i="28"/>
  <c r="Y109" i="28"/>
  <c r="AB108" i="28"/>
  <c r="Y108" i="28"/>
  <c r="AE108" i="28" s="1"/>
  <c r="AB107" i="28"/>
  <c r="Y107" i="28"/>
  <c r="AE107" i="28" s="1"/>
  <c r="AB106" i="28"/>
  <c r="Y106" i="28"/>
  <c r="AE106" i="28" s="1"/>
  <c r="AB105" i="28"/>
  <c r="Y105" i="28"/>
  <c r="AB104" i="28"/>
  <c r="Y104" i="28"/>
  <c r="AE104" i="28" s="1"/>
  <c r="AB103" i="28"/>
  <c r="Y103" i="28"/>
  <c r="AE103" i="28" s="1"/>
  <c r="AB102" i="28"/>
  <c r="Y102" i="28"/>
  <c r="AE102" i="28" s="1"/>
  <c r="AB101" i="28"/>
  <c r="Y101" i="28"/>
  <c r="AB100" i="28"/>
  <c r="Y100" i="28"/>
  <c r="AE100" i="28" s="1"/>
  <c r="AB99" i="28"/>
  <c r="Y99" i="28"/>
  <c r="AE99" i="28" s="1"/>
  <c r="AB98" i="28"/>
  <c r="Y98" i="28"/>
  <c r="AE98" i="28" s="1"/>
  <c r="AB97" i="28"/>
  <c r="Y97" i="28"/>
  <c r="AB96" i="28"/>
  <c r="Y96" i="28"/>
  <c r="AE96" i="28" s="1"/>
  <c r="AB95" i="28"/>
  <c r="Y95" i="28"/>
  <c r="AB94" i="28"/>
  <c r="Y94" i="28"/>
  <c r="AE94" i="28" s="1"/>
  <c r="AB93" i="28"/>
  <c r="Y93" i="28"/>
  <c r="AB92" i="28"/>
  <c r="Y92" i="28"/>
  <c r="AE92" i="28" s="1"/>
  <c r="AB91" i="28"/>
  <c r="Y91" i="28"/>
  <c r="AE91" i="28" s="1"/>
  <c r="AB90" i="28"/>
  <c r="Y90" i="28"/>
  <c r="AE90" i="28" s="1"/>
  <c r="AB89" i="28"/>
  <c r="Y89" i="28"/>
  <c r="AB88" i="28"/>
  <c r="Y88" i="28"/>
  <c r="AB87" i="28"/>
  <c r="Y87" i="28"/>
  <c r="AE87" i="28" s="1"/>
  <c r="AB86" i="28"/>
  <c r="Y86" i="28"/>
  <c r="AE86" i="28" s="1"/>
  <c r="AB85" i="28"/>
  <c r="Y85" i="28"/>
  <c r="AB84" i="28"/>
  <c r="Y84" i="28"/>
  <c r="AE84" i="28" s="1"/>
  <c r="AB83" i="28"/>
  <c r="Y83" i="28"/>
  <c r="AE83" i="28" s="1"/>
  <c r="AB82" i="28"/>
  <c r="Y82" i="28"/>
  <c r="AE82" i="28" s="1"/>
  <c r="AB81" i="28"/>
  <c r="Y81" i="28"/>
  <c r="AB80" i="28"/>
  <c r="Y80" i="28"/>
  <c r="AE80" i="28" s="1"/>
  <c r="AB79" i="28"/>
  <c r="Y79" i="28"/>
  <c r="AE79" i="28" s="1"/>
  <c r="AB78" i="28"/>
  <c r="Y78" i="28"/>
  <c r="AE78" i="28" s="1"/>
  <c r="AB77" i="28"/>
  <c r="Y77" i="28"/>
  <c r="AB76" i="28"/>
  <c r="Y76" i="28"/>
  <c r="AE76" i="28" s="1"/>
  <c r="AB75" i="28"/>
  <c r="Y75" i="28"/>
  <c r="AE75" i="28" s="1"/>
  <c r="AB74" i="28"/>
  <c r="Y74" i="28"/>
  <c r="AE74" i="28" s="1"/>
  <c r="AB73" i="28"/>
  <c r="Y73" i="28"/>
  <c r="AB72" i="28"/>
  <c r="Y72" i="28"/>
  <c r="AE72" i="28" s="1"/>
  <c r="AB71" i="28"/>
  <c r="Y71" i="28"/>
  <c r="AE71" i="28" s="1"/>
  <c r="AB70" i="28"/>
  <c r="Y70" i="28"/>
  <c r="AE70" i="28" s="1"/>
  <c r="AB69" i="28"/>
  <c r="Y69" i="28"/>
  <c r="AB68" i="28"/>
  <c r="Y68" i="28"/>
  <c r="AE68" i="28" s="1"/>
  <c r="AB67" i="28"/>
  <c r="Y67" i="28"/>
  <c r="AE67" i="28" s="1"/>
  <c r="AB66" i="28"/>
  <c r="Y66" i="28"/>
  <c r="AE66" i="28" s="1"/>
  <c r="AB65" i="28"/>
  <c r="Y65" i="28"/>
  <c r="AB64" i="28"/>
  <c r="Y64" i="28"/>
  <c r="AE64" i="28" s="1"/>
  <c r="AB63" i="28"/>
  <c r="Y63" i="28"/>
  <c r="AB62" i="28"/>
  <c r="Y62" i="28"/>
  <c r="AE62" i="28" s="1"/>
  <c r="AB61" i="28"/>
  <c r="Y61" i="28"/>
  <c r="AB60" i="28"/>
  <c r="Y60" i="28"/>
  <c r="AE60" i="28" s="1"/>
  <c r="AB59" i="28"/>
  <c r="Y59" i="28"/>
  <c r="AE59" i="28" s="1"/>
  <c r="AB58" i="28"/>
  <c r="Y58" i="28"/>
  <c r="AE58" i="28" s="1"/>
  <c r="AB57" i="28"/>
  <c r="Y57" i="28"/>
  <c r="AB56" i="28"/>
  <c r="Y56" i="28"/>
  <c r="AB55" i="28"/>
  <c r="Y55" i="28"/>
  <c r="AE55" i="28" s="1"/>
  <c r="AB54" i="28"/>
  <c r="Y54" i="28"/>
  <c r="AE54" i="28" s="1"/>
  <c r="AB53" i="28"/>
  <c r="Y53" i="28"/>
  <c r="AB52" i="28"/>
  <c r="Y52" i="28"/>
  <c r="AE52" i="28" s="1"/>
  <c r="AB51" i="28"/>
  <c r="Y51" i="28"/>
  <c r="AE51" i="28" s="1"/>
  <c r="AB50" i="28"/>
  <c r="Y50" i="28"/>
  <c r="AE50" i="28" s="1"/>
  <c r="AB49" i="28"/>
  <c r="Y49" i="28"/>
  <c r="AB48" i="28"/>
  <c r="Y48" i="28"/>
  <c r="AE48" i="28" s="1"/>
  <c r="AB47" i="28"/>
  <c r="Y47" i="28"/>
  <c r="AE47" i="28" s="1"/>
  <c r="AB46" i="28"/>
  <c r="Y46" i="28"/>
  <c r="AE46" i="28" s="1"/>
  <c r="AB45" i="28"/>
  <c r="Y45" i="28"/>
  <c r="AE45" i="28" s="1"/>
  <c r="AB44" i="28"/>
  <c r="Y44" i="28"/>
  <c r="AE44" i="28" s="1"/>
  <c r="AB43" i="28"/>
  <c r="Y43" i="28"/>
  <c r="AB42" i="28"/>
  <c r="Y42" i="28"/>
  <c r="AE42" i="28" s="1"/>
  <c r="AB41" i="28"/>
  <c r="Y41" i="28"/>
  <c r="AE41" i="28" s="1"/>
  <c r="AB40" i="28"/>
  <c r="Y40" i="28"/>
  <c r="AE40" i="28" s="1"/>
  <c r="AB39" i="28"/>
  <c r="Y39" i="28"/>
  <c r="AE39" i="28" s="1"/>
  <c r="AB38" i="28"/>
  <c r="Y38" i="28"/>
  <c r="AE38" i="28" s="1"/>
  <c r="AB37" i="28"/>
  <c r="Y37" i="28"/>
  <c r="AE37" i="28" s="1"/>
  <c r="AB36" i="28"/>
  <c r="Y36" i="28"/>
  <c r="AE36" i="28" s="1"/>
  <c r="AB35" i="28"/>
  <c r="Y35" i="28"/>
  <c r="AB34" i="28"/>
  <c r="Y34" i="28"/>
  <c r="AE34" i="28" s="1"/>
  <c r="AB33" i="28"/>
  <c r="Y33" i="28"/>
  <c r="AE33" i="28" s="1"/>
  <c r="AB13" i="28"/>
  <c r="AB15" i="28"/>
  <c r="AB29" i="28"/>
  <c r="AB12" i="28"/>
  <c r="AB26" i="28"/>
  <c r="AB23" i="28"/>
  <c r="AB22" i="28"/>
  <c r="AB32" i="28"/>
  <c r="AB21" i="28"/>
  <c r="AB16" i="28"/>
  <c r="AB14" i="28"/>
  <c r="AB31" i="28"/>
  <c r="AB11" i="28"/>
  <c r="AB30" i="28"/>
  <c r="AB25" i="28"/>
  <c r="AB24" i="28"/>
  <c r="AB18" i="28"/>
  <c r="AB27" i="28"/>
  <c r="AB10" i="28"/>
  <c r="AB28" i="28"/>
  <c r="AB20" i="28"/>
  <c r="AB19" i="28"/>
  <c r="AB17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W6" i="28"/>
  <c r="S6" i="28"/>
  <c r="R6" i="28"/>
  <c r="Q6" i="28"/>
  <c r="P6" i="28"/>
  <c r="O6" i="28"/>
  <c r="M6" i="28"/>
  <c r="L6" i="28"/>
  <c r="K6" i="28"/>
  <c r="J6" i="28"/>
  <c r="I6" i="28"/>
  <c r="H6" i="28"/>
  <c r="G6" i="28"/>
  <c r="F6" i="28"/>
  <c r="E6" i="28"/>
  <c r="D6" i="28"/>
  <c r="D2" i="28"/>
  <c r="D5" i="28" s="1"/>
  <c r="AE115" i="26"/>
  <c r="AB115" i="26"/>
  <c r="AF115" i="26" s="1"/>
  <c r="AE114" i="26"/>
  <c r="AB114" i="26"/>
  <c r="AE113" i="26"/>
  <c r="AB113" i="26"/>
  <c r="AE112" i="26"/>
  <c r="AB112" i="26"/>
  <c r="AE111" i="26"/>
  <c r="AB111" i="26"/>
  <c r="AE110" i="26"/>
  <c r="AB110" i="26"/>
  <c r="AE109" i="26"/>
  <c r="AB109" i="26"/>
  <c r="AE108" i="26"/>
  <c r="AB108" i="26"/>
  <c r="AE107" i="26"/>
  <c r="AB107" i="26"/>
  <c r="AE106" i="26"/>
  <c r="AB106" i="26"/>
  <c r="AE105" i="26"/>
  <c r="AB105" i="26"/>
  <c r="AE104" i="26"/>
  <c r="AB104" i="26"/>
  <c r="AE103" i="26"/>
  <c r="AB103" i="26"/>
  <c r="AE102" i="26"/>
  <c r="AB102" i="26"/>
  <c r="AE101" i="26"/>
  <c r="AB101" i="26"/>
  <c r="AE100" i="26"/>
  <c r="AB100" i="26"/>
  <c r="AE99" i="26"/>
  <c r="AB99" i="26"/>
  <c r="AE98" i="26"/>
  <c r="AB98" i="26"/>
  <c r="AE97" i="26"/>
  <c r="AB97" i="26"/>
  <c r="AE96" i="26"/>
  <c r="AB96" i="26"/>
  <c r="AE95" i="26"/>
  <c r="AB95" i="26"/>
  <c r="AE94" i="26"/>
  <c r="AB94" i="26"/>
  <c r="AE93" i="26"/>
  <c r="AB93" i="26"/>
  <c r="AE92" i="26"/>
  <c r="AB92" i="26"/>
  <c r="AE91" i="26"/>
  <c r="AB91" i="26"/>
  <c r="AE90" i="26"/>
  <c r="AB90" i="26"/>
  <c r="AE89" i="26"/>
  <c r="AB89" i="26"/>
  <c r="AE88" i="26"/>
  <c r="AB88" i="26"/>
  <c r="AE87" i="26"/>
  <c r="AB87" i="26"/>
  <c r="AE86" i="26"/>
  <c r="AB86" i="26"/>
  <c r="AE85" i="26"/>
  <c r="AB85" i="26"/>
  <c r="AE84" i="26"/>
  <c r="AB84" i="26"/>
  <c r="AE83" i="26"/>
  <c r="AB83" i="26"/>
  <c r="AE82" i="26"/>
  <c r="AB82" i="26"/>
  <c r="AE81" i="26"/>
  <c r="AB81" i="26"/>
  <c r="AE80" i="26"/>
  <c r="AB80" i="26"/>
  <c r="AE79" i="26"/>
  <c r="AB79" i="26"/>
  <c r="AE78" i="26"/>
  <c r="AB78" i="26"/>
  <c r="AE77" i="26"/>
  <c r="AB77" i="26"/>
  <c r="AE76" i="26"/>
  <c r="AB76" i="26"/>
  <c r="AE75" i="26"/>
  <c r="AB75" i="26"/>
  <c r="AE74" i="26"/>
  <c r="AB74" i="26"/>
  <c r="AE73" i="26"/>
  <c r="AB73" i="26"/>
  <c r="AE72" i="26"/>
  <c r="AB72" i="26"/>
  <c r="AE71" i="26"/>
  <c r="AB71" i="26"/>
  <c r="AE70" i="26"/>
  <c r="AB70" i="26"/>
  <c r="AE69" i="26"/>
  <c r="AB69" i="26"/>
  <c r="AE68" i="26"/>
  <c r="AB68" i="26"/>
  <c r="AE67" i="26"/>
  <c r="AB67" i="26"/>
  <c r="AE66" i="26"/>
  <c r="AB66" i="26"/>
  <c r="AE65" i="26"/>
  <c r="AB65" i="26"/>
  <c r="AE64" i="26"/>
  <c r="AB64" i="26"/>
  <c r="AE63" i="26"/>
  <c r="AB63" i="26"/>
  <c r="AE62" i="26"/>
  <c r="AB62" i="26"/>
  <c r="AE61" i="26"/>
  <c r="AB61" i="26"/>
  <c r="AE60" i="26"/>
  <c r="AB60" i="26"/>
  <c r="AE59" i="26"/>
  <c r="AB59" i="26"/>
  <c r="AE58" i="26"/>
  <c r="AB58" i="26"/>
  <c r="AE57" i="26"/>
  <c r="AB57" i="26"/>
  <c r="AE56" i="26"/>
  <c r="AB56" i="26"/>
  <c r="AE55" i="26"/>
  <c r="AB55" i="26"/>
  <c r="AE54" i="26"/>
  <c r="AB54" i="26"/>
  <c r="AE53" i="26"/>
  <c r="AB53" i="26"/>
  <c r="AH53" i="26" s="1"/>
  <c r="AE52" i="26"/>
  <c r="AB52" i="26"/>
  <c r="AE51" i="26"/>
  <c r="AB51" i="26"/>
  <c r="AH51" i="26" s="1"/>
  <c r="AE50" i="26"/>
  <c r="AB50" i="26"/>
  <c r="AE49" i="26"/>
  <c r="AB49" i="26"/>
  <c r="AE48" i="26"/>
  <c r="AB48" i="26"/>
  <c r="AH48" i="26" s="1"/>
  <c r="AE47" i="26"/>
  <c r="AB47" i="26"/>
  <c r="AH47" i="26" s="1"/>
  <c r="AE46" i="26"/>
  <c r="AB46" i="26"/>
  <c r="AE45" i="26"/>
  <c r="AB45" i="26"/>
  <c r="AH45" i="26" s="1"/>
  <c r="AE44" i="26"/>
  <c r="AB44" i="26"/>
  <c r="AH44" i="26" s="1"/>
  <c r="AE43" i="26"/>
  <c r="AB43" i="26"/>
  <c r="AH43" i="26" s="1"/>
  <c r="AE42" i="26"/>
  <c r="AB42" i="26"/>
  <c r="AE41" i="26"/>
  <c r="AB41" i="26"/>
  <c r="AE40" i="26"/>
  <c r="AB40" i="26"/>
  <c r="AH40" i="26" s="1"/>
  <c r="AE39" i="26"/>
  <c r="AB39" i="26"/>
  <c r="AH39" i="26" s="1"/>
  <c r="AE38" i="26"/>
  <c r="AB38" i="26"/>
  <c r="AE26" i="26"/>
  <c r="AE20" i="26"/>
  <c r="AE30" i="26"/>
  <c r="AE23" i="26"/>
  <c r="AE34" i="26"/>
  <c r="AE33" i="26"/>
  <c r="AE29" i="26"/>
  <c r="AE37" i="26"/>
  <c r="AB37" i="26"/>
  <c r="AE21" i="26"/>
  <c r="AE36" i="26"/>
  <c r="AB36" i="26"/>
  <c r="AH36" i="26" s="1"/>
  <c r="AE24" i="26"/>
  <c r="AE28" i="26"/>
  <c r="AE19" i="26"/>
  <c r="AE10" i="26"/>
  <c r="AE31" i="26"/>
  <c r="AE13" i="26"/>
  <c r="AE17" i="26"/>
  <c r="AE14" i="26"/>
  <c r="AE16" i="26"/>
  <c r="AE27" i="26"/>
  <c r="AE22" i="26"/>
  <c r="AE15" i="26"/>
  <c r="AE32" i="26"/>
  <c r="AE12" i="26"/>
  <c r="AE25" i="26"/>
  <c r="AE11" i="26"/>
  <c r="AE18" i="26"/>
  <c r="AE35" i="26"/>
  <c r="AB35" i="26"/>
  <c r="AA8" i="26"/>
  <c r="AA7" i="26" s="1"/>
  <c r="Z8" i="26"/>
  <c r="Y8" i="26"/>
  <c r="Y7" i="26" s="1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Z7" i="26"/>
  <c r="X7" i="26"/>
  <c r="W6" i="26"/>
  <c r="V6" i="26"/>
  <c r="U6" i="26"/>
  <c r="T6" i="26"/>
  <c r="S6" i="26"/>
  <c r="R6" i="26"/>
  <c r="Q6" i="26"/>
  <c r="P6" i="26"/>
  <c r="O6" i="26"/>
  <c r="M6" i="26"/>
  <c r="L6" i="26"/>
  <c r="K6" i="26"/>
  <c r="J6" i="26"/>
  <c r="I6" i="26"/>
  <c r="H6" i="26"/>
  <c r="G6" i="26"/>
  <c r="F6" i="26"/>
  <c r="E6" i="26"/>
  <c r="D6" i="26"/>
  <c r="D2" i="26"/>
  <c r="AE115" i="25"/>
  <c r="AB115" i="25"/>
  <c r="AE114" i="25"/>
  <c r="AB114" i="25"/>
  <c r="AH114" i="25" s="1"/>
  <c r="AE113" i="25"/>
  <c r="AB113" i="25"/>
  <c r="AH113" i="25" s="1"/>
  <c r="AE112" i="25"/>
  <c r="AB112" i="25"/>
  <c r="AE111" i="25"/>
  <c r="AB111" i="25"/>
  <c r="AH111" i="25" s="1"/>
  <c r="AE110" i="25"/>
  <c r="AB110" i="25"/>
  <c r="AH110" i="25" s="1"/>
  <c r="AE109" i="25"/>
  <c r="AB109" i="25"/>
  <c r="AH109" i="25" s="1"/>
  <c r="AE108" i="25"/>
  <c r="AB108" i="25"/>
  <c r="AE107" i="25"/>
  <c r="AB107" i="25"/>
  <c r="AH107" i="25" s="1"/>
  <c r="AE106" i="25"/>
  <c r="AB106" i="25"/>
  <c r="AH106" i="25" s="1"/>
  <c r="AE105" i="25"/>
  <c r="AB105" i="25"/>
  <c r="AH105" i="25" s="1"/>
  <c r="AE104" i="25"/>
  <c r="AB104" i="25"/>
  <c r="AE103" i="25"/>
  <c r="AB103" i="25"/>
  <c r="AH103" i="25" s="1"/>
  <c r="AE102" i="25"/>
  <c r="AB102" i="25"/>
  <c r="AH102" i="25" s="1"/>
  <c r="AE101" i="25"/>
  <c r="AB101" i="25"/>
  <c r="AH101" i="25" s="1"/>
  <c r="AE100" i="25"/>
  <c r="AB100" i="25"/>
  <c r="AE99" i="25"/>
  <c r="AB99" i="25"/>
  <c r="AH99" i="25" s="1"/>
  <c r="AE98" i="25"/>
  <c r="AB98" i="25"/>
  <c r="AH98" i="25" s="1"/>
  <c r="AE97" i="25"/>
  <c r="AB97" i="25"/>
  <c r="AH97" i="25" s="1"/>
  <c r="AE96" i="25"/>
  <c r="AB96" i="25"/>
  <c r="AE95" i="25"/>
  <c r="AB95" i="25"/>
  <c r="AH95" i="25" s="1"/>
  <c r="AE94" i="25"/>
  <c r="AB94" i="25"/>
  <c r="AH94" i="25" s="1"/>
  <c r="AE93" i="25"/>
  <c r="AB93" i="25"/>
  <c r="AH93" i="25" s="1"/>
  <c r="AE92" i="25"/>
  <c r="AB92" i="25"/>
  <c r="AE91" i="25"/>
  <c r="AB91" i="25"/>
  <c r="AH91" i="25" s="1"/>
  <c r="AE90" i="25"/>
  <c r="AB90" i="25"/>
  <c r="AH90" i="25" s="1"/>
  <c r="AE89" i="25"/>
  <c r="AB89" i="25"/>
  <c r="AH89" i="25" s="1"/>
  <c r="AE88" i="25"/>
  <c r="AB88" i="25"/>
  <c r="AE87" i="25"/>
  <c r="AB87" i="25"/>
  <c r="AH87" i="25" s="1"/>
  <c r="AE86" i="25"/>
  <c r="AB86" i="25"/>
  <c r="AH86" i="25" s="1"/>
  <c r="AE85" i="25"/>
  <c r="AB85" i="25"/>
  <c r="AH85" i="25" s="1"/>
  <c r="AE84" i="25"/>
  <c r="AB84" i="25"/>
  <c r="AE83" i="25"/>
  <c r="AB83" i="25"/>
  <c r="AH83" i="25" s="1"/>
  <c r="AE82" i="25"/>
  <c r="AB82" i="25"/>
  <c r="AH82" i="25" s="1"/>
  <c r="AE81" i="25"/>
  <c r="AB81" i="25"/>
  <c r="AH81" i="25" s="1"/>
  <c r="AE80" i="25"/>
  <c r="AB80" i="25"/>
  <c r="AE79" i="25"/>
  <c r="AB79" i="25"/>
  <c r="AH79" i="25" s="1"/>
  <c r="AE78" i="25"/>
  <c r="AB78" i="25"/>
  <c r="AH78" i="25" s="1"/>
  <c r="AE77" i="25"/>
  <c r="AB77" i="25"/>
  <c r="AH77" i="25" s="1"/>
  <c r="AE76" i="25"/>
  <c r="AB76" i="25"/>
  <c r="AE75" i="25"/>
  <c r="AB75" i="25"/>
  <c r="AH75" i="25" s="1"/>
  <c r="AE74" i="25"/>
  <c r="AB74" i="25"/>
  <c r="AH74" i="25" s="1"/>
  <c r="AE73" i="25"/>
  <c r="AB73" i="25"/>
  <c r="AH73" i="25" s="1"/>
  <c r="AE72" i="25"/>
  <c r="AB72" i="25"/>
  <c r="AE71" i="25"/>
  <c r="AB71" i="25"/>
  <c r="AH71" i="25" s="1"/>
  <c r="AE70" i="25"/>
  <c r="AB70" i="25"/>
  <c r="AH70" i="25" s="1"/>
  <c r="AE69" i="25"/>
  <c r="AB69" i="25"/>
  <c r="AH69" i="25" s="1"/>
  <c r="AE68" i="25"/>
  <c r="AB68" i="25"/>
  <c r="AE67" i="25"/>
  <c r="AB67" i="25"/>
  <c r="AH67" i="25" s="1"/>
  <c r="AE66" i="25"/>
  <c r="AB66" i="25"/>
  <c r="AH66" i="25" s="1"/>
  <c r="AE65" i="25"/>
  <c r="AB65" i="25"/>
  <c r="AH65" i="25" s="1"/>
  <c r="AE64" i="25"/>
  <c r="AB64" i="25"/>
  <c r="AE63" i="25"/>
  <c r="AB63" i="25"/>
  <c r="AH63" i="25" s="1"/>
  <c r="AE62" i="25"/>
  <c r="AB62" i="25"/>
  <c r="AH62" i="25" s="1"/>
  <c r="AE61" i="25"/>
  <c r="AB61" i="25"/>
  <c r="AH61" i="25" s="1"/>
  <c r="AE60" i="25"/>
  <c r="AB60" i="25"/>
  <c r="AE59" i="25"/>
  <c r="AB59" i="25"/>
  <c r="AH59" i="25" s="1"/>
  <c r="AE58" i="25"/>
  <c r="AB58" i="25"/>
  <c r="AH58" i="25" s="1"/>
  <c r="AE57" i="25"/>
  <c r="AB57" i="25"/>
  <c r="AH57" i="25" s="1"/>
  <c r="AE56" i="25"/>
  <c r="AB56" i="25"/>
  <c r="AE55" i="25"/>
  <c r="AB55" i="25"/>
  <c r="AH55" i="25" s="1"/>
  <c r="AE54" i="25"/>
  <c r="AB54" i="25"/>
  <c r="AH54" i="25" s="1"/>
  <c r="AE53" i="25"/>
  <c r="AB53" i="25"/>
  <c r="AH53" i="25" s="1"/>
  <c r="AE52" i="25"/>
  <c r="AB52" i="25"/>
  <c r="AE51" i="25"/>
  <c r="AB51" i="25"/>
  <c r="AH51" i="25" s="1"/>
  <c r="AE50" i="25"/>
  <c r="AB50" i="25"/>
  <c r="AE49" i="25"/>
  <c r="AB49" i="25"/>
  <c r="AH49" i="25" s="1"/>
  <c r="AE48" i="25"/>
  <c r="AB48" i="25"/>
  <c r="AE47" i="25"/>
  <c r="AB47" i="25"/>
  <c r="AH47" i="25" s="1"/>
  <c r="AE42" i="25"/>
  <c r="AE37" i="25"/>
  <c r="AE21" i="25"/>
  <c r="AE41" i="25"/>
  <c r="AE18" i="25"/>
  <c r="AE28" i="25"/>
  <c r="AE19" i="25"/>
  <c r="AE36" i="25"/>
  <c r="AE46" i="25"/>
  <c r="AB46" i="25"/>
  <c r="AH46" i="25" s="1"/>
  <c r="AE16" i="25"/>
  <c r="AE45" i="25"/>
  <c r="AB45" i="25"/>
  <c r="AE33" i="25"/>
  <c r="AE34" i="25"/>
  <c r="AE23" i="25"/>
  <c r="AE31" i="25"/>
  <c r="AE17" i="25"/>
  <c r="AE13" i="25"/>
  <c r="AE40" i="25"/>
  <c r="AE20" i="25"/>
  <c r="AE44" i="25"/>
  <c r="AB44" i="25"/>
  <c r="AH44" i="25" s="1"/>
  <c r="AE27" i="25"/>
  <c r="AE22" i="25"/>
  <c r="AE24" i="25"/>
  <c r="AE35" i="25"/>
  <c r="AE30" i="25"/>
  <c r="AE15" i="25"/>
  <c r="AE39" i="25"/>
  <c r="AE32" i="25"/>
  <c r="AE14" i="25"/>
  <c r="AE43" i="25"/>
  <c r="AB43" i="25"/>
  <c r="AH43" i="25" s="1"/>
  <c r="AE10" i="25"/>
  <c r="AE12" i="25"/>
  <c r="AE29" i="25"/>
  <c r="AE26" i="25"/>
  <c r="AE25" i="25"/>
  <c r="AE11" i="25"/>
  <c r="AE38" i="25"/>
  <c r="AA8" i="25"/>
  <c r="Z8" i="25"/>
  <c r="Y8" i="25"/>
  <c r="Y7" i="25" s="1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W6" i="25"/>
  <c r="V6" i="25"/>
  <c r="U6" i="25"/>
  <c r="T6" i="25"/>
  <c r="S6" i="25"/>
  <c r="R6" i="25"/>
  <c r="Q6" i="25"/>
  <c r="P6" i="25"/>
  <c r="O6" i="25"/>
  <c r="M6" i="25"/>
  <c r="L6" i="25"/>
  <c r="K6" i="25"/>
  <c r="J6" i="25"/>
  <c r="I6" i="25"/>
  <c r="H6" i="25"/>
  <c r="G6" i="25"/>
  <c r="F6" i="25"/>
  <c r="E6" i="25"/>
  <c r="D6" i="25"/>
  <c r="D2" i="25"/>
  <c r="E2" i="25" s="1"/>
  <c r="F2" i="25" s="1"/>
  <c r="AE115" i="24"/>
  <c r="AB115" i="24"/>
  <c r="AH115" i="24" s="1"/>
  <c r="AE114" i="24"/>
  <c r="AB114" i="24"/>
  <c r="AH114" i="24" s="1"/>
  <c r="AE113" i="24"/>
  <c r="AB113" i="24"/>
  <c r="AH113" i="24" s="1"/>
  <c r="AE112" i="24"/>
  <c r="AB112" i="24"/>
  <c r="AH112" i="24" s="1"/>
  <c r="AE111" i="24"/>
  <c r="AB111" i="24"/>
  <c r="AH111" i="24" s="1"/>
  <c r="AE110" i="24"/>
  <c r="AB110" i="24"/>
  <c r="AH110" i="24" s="1"/>
  <c r="AE109" i="24"/>
  <c r="AB109" i="24"/>
  <c r="AH109" i="24" s="1"/>
  <c r="AE108" i="24"/>
  <c r="AB108" i="24"/>
  <c r="AH108" i="24" s="1"/>
  <c r="AE107" i="24"/>
  <c r="AB107" i="24"/>
  <c r="AH107" i="24" s="1"/>
  <c r="AE106" i="24"/>
  <c r="AB106" i="24"/>
  <c r="AH106" i="24" s="1"/>
  <c r="AE105" i="24"/>
  <c r="AB105" i="24"/>
  <c r="AH105" i="24" s="1"/>
  <c r="AE104" i="24"/>
  <c r="AB104" i="24"/>
  <c r="AH104" i="24" s="1"/>
  <c r="AE103" i="24"/>
  <c r="AB103" i="24"/>
  <c r="AH103" i="24" s="1"/>
  <c r="AE102" i="24"/>
  <c r="AB102" i="24"/>
  <c r="AH102" i="24" s="1"/>
  <c r="AE101" i="24"/>
  <c r="AB101" i="24"/>
  <c r="AH101" i="24" s="1"/>
  <c r="AE100" i="24"/>
  <c r="AB100" i="24"/>
  <c r="AH100" i="24" s="1"/>
  <c r="AE99" i="24"/>
  <c r="AB99" i="24"/>
  <c r="AH99" i="24" s="1"/>
  <c r="AE98" i="24"/>
  <c r="AB98" i="24"/>
  <c r="AH98" i="24" s="1"/>
  <c r="AE97" i="24"/>
  <c r="AB97" i="24"/>
  <c r="AH97" i="24" s="1"/>
  <c r="AE96" i="24"/>
  <c r="AB96" i="24"/>
  <c r="AH96" i="24" s="1"/>
  <c r="AE95" i="24"/>
  <c r="AB95" i="24"/>
  <c r="AH95" i="24" s="1"/>
  <c r="AE94" i="24"/>
  <c r="AB94" i="24"/>
  <c r="AH94" i="24" s="1"/>
  <c r="AE93" i="24"/>
  <c r="AB93" i="24"/>
  <c r="AH93" i="24" s="1"/>
  <c r="AE92" i="24"/>
  <c r="AB92" i="24"/>
  <c r="AH92" i="24" s="1"/>
  <c r="AE91" i="24"/>
  <c r="AB91" i="24"/>
  <c r="AH91" i="24" s="1"/>
  <c r="AE90" i="24"/>
  <c r="AB90" i="24"/>
  <c r="AH90" i="24" s="1"/>
  <c r="AE89" i="24"/>
  <c r="AB89" i="24"/>
  <c r="AH89" i="24" s="1"/>
  <c r="AE88" i="24"/>
  <c r="AB88" i="24"/>
  <c r="AH88" i="24" s="1"/>
  <c r="AE87" i="24"/>
  <c r="AB87" i="24"/>
  <c r="AH87" i="24" s="1"/>
  <c r="AE86" i="24"/>
  <c r="AB86" i="24"/>
  <c r="AH86" i="24" s="1"/>
  <c r="AE85" i="24"/>
  <c r="AB85" i="24"/>
  <c r="AH85" i="24" s="1"/>
  <c r="AE84" i="24"/>
  <c r="AB84" i="24"/>
  <c r="AH84" i="24" s="1"/>
  <c r="AE83" i="24"/>
  <c r="AB83" i="24"/>
  <c r="AH83" i="24" s="1"/>
  <c r="AE82" i="24"/>
  <c r="AB82" i="24"/>
  <c r="AH82" i="24" s="1"/>
  <c r="AE81" i="24"/>
  <c r="AB81" i="24"/>
  <c r="AH81" i="24" s="1"/>
  <c r="AE80" i="24"/>
  <c r="AB80" i="24"/>
  <c r="AH80" i="24" s="1"/>
  <c r="AE79" i="24"/>
  <c r="AB79" i="24"/>
  <c r="AH79" i="24" s="1"/>
  <c r="AE78" i="24"/>
  <c r="AB78" i="24"/>
  <c r="AH78" i="24" s="1"/>
  <c r="AE77" i="24"/>
  <c r="AB77" i="24"/>
  <c r="AH77" i="24" s="1"/>
  <c r="AE76" i="24"/>
  <c r="AB76" i="24"/>
  <c r="AH76" i="24" s="1"/>
  <c r="AE75" i="24"/>
  <c r="AB75" i="24"/>
  <c r="AH75" i="24" s="1"/>
  <c r="AE74" i="24"/>
  <c r="AB74" i="24"/>
  <c r="AH74" i="24" s="1"/>
  <c r="AE73" i="24"/>
  <c r="AB73" i="24"/>
  <c r="AH73" i="24" s="1"/>
  <c r="AE72" i="24"/>
  <c r="AB72" i="24"/>
  <c r="AH72" i="24" s="1"/>
  <c r="AE71" i="24"/>
  <c r="AB71" i="24"/>
  <c r="AH71" i="24" s="1"/>
  <c r="AE70" i="24"/>
  <c r="AB70" i="24"/>
  <c r="AH70" i="24" s="1"/>
  <c r="AE69" i="24"/>
  <c r="AB69" i="24"/>
  <c r="AH69" i="24" s="1"/>
  <c r="AE68" i="24"/>
  <c r="AB68" i="24"/>
  <c r="AH68" i="24" s="1"/>
  <c r="AE67" i="24"/>
  <c r="AB67" i="24"/>
  <c r="AH67" i="24" s="1"/>
  <c r="AE66" i="24"/>
  <c r="AB66" i="24"/>
  <c r="AH66" i="24" s="1"/>
  <c r="AE65" i="24"/>
  <c r="AB65" i="24"/>
  <c r="AH65" i="24" s="1"/>
  <c r="AE64" i="24"/>
  <c r="AB64" i="24"/>
  <c r="AH64" i="24" s="1"/>
  <c r="AE63" i="24"/>
  <c r="AB63" i="24"/>
  <c r="AH63" i="24" s="1"/>
  <c r="AE62" i="24"/>
  <c r="AB62" i="24"/>
  <c r="AH62" i="24" s="1"/>
  <c r="AE61" i="24"/>
  <c r="AB61" i="24"/>
  <c r="AH61" i="24" s="1"/>
  <c r="AE60" i="24"/>
  <c r="AB60" i="24"/>
  <c r="AH60" i="24" s="1"/>
  <c r="AE59" i="24"/>
  <c r="AB59" i="24"/>
  <c r="AH59" i="24" s="1"/>
  <c r="AE58" i="24"/>
  <c r="AB58" i="24"/>
  <c r="AH58" i="24" s="1"/>
  <c r="AE57" i="24"/>
  <c r="AB57" i="24"/>
  <c r="AH57" i="24" s="1"/>
  <c r="AE56" i="24"/>
  <c r="AB56" i="24"/>
  <c r="AH56" i="24" s="1"/>
  <c r="AE55" i="24"/>
  <c r="AB55" i="24"/>
  <c r="AH55" i="24" s="1"/>
  <c r="AE54" i="24"/>
  <c r="AB54" i="24"/>
  <c r="AH54" i="24" s="1"/>
  <c r="AE53" i="24"/>
  <c r="AB53" i="24"/>
  <c r="AH53" i="24" s="1"/>
  <c r="AE52" i="24"/>
  <c r="AB52" i="24"/>
  <c r="AH52" i="24" s="1"/>
  <c r="AE51" i="24"/>
  <c r="AB51" i="24"/>
  <c r="AH51" i="24" s="1"/>
  <c r="AE50" i="24"/>
  <c r="AB50" i="24"/>
  <c r="AH50" i="24" s="1"/>
  <c r="AE49" i="24"/>
  <c r="AB49" i="24"/>
  <c r="AH49" i="24" s="1"/>
  <c r="AE48" i="24"/>
  <c r="AB48" i="24"/>
  <c r="AH48" i="24" s="1"/>
  <c r="AE47" i="24"/>
  <c r="AB47" i="24"/>
  <c r="AH47" i="24" s="1"/>
  <c r="AE46" i="24"/>
  <c r="AB46" i="24"/>
  <c r="AH46" i="24" s="1"/>
  <c r="AE45" i="24"/>
  <c r="AB45" i="24"/>
  <c r="AH45" i="24" s="1"/>
  <c r="AE44" i="24"/>
  <c r="AB44" i="24"/>
  <c r="AH44" i="24" s="1"/>
  <c r="AE43" i="24"/>
  <c r="AB43" i="24"/>
  <c r="AH43" i="24" s="1"/>
  <c r="AE42" i="24"/>
  <c r="AB42" i="24"/>
  <c r="AH42" i="24" s="1"/>
  <c r="AE41" i="24"/>
  <c r="AB41" i="24"/>
  <c r="AH41" i="24" s="1"/>
  <c r="AE40" i="24"/>
  <c r="AB40" i="24"/>
  <c r="AH40" i="24" s="1"/>
  <c r="AE39" i="24"/>
  <c r="AB39" i="24"/>
  <c r="AH39" i="24" s="1"/>
  <c r="AE38" i="24"/>
  <c r="AB38" i="24"/>
  <c r="AH38" i="24" s="1"/>
  <c r="AE37" i="24"/>
  <c r="AB37" i="24"/>
  <c r="AH37" i="24" s="1"/>
  <c r="AE36" i="24"/>
  <c r="AB36" i="24"/>
  <c r="AH36" i="24" s="1"/>
  <c r="AE35" i="24"/>
  <c r="AB35" i="24"/>
  <c r="AH35" i="24" s="1"/>
  <c r="AE34" i="24"/>
  <c r="AB34" i="24"/>
  <c r="AH34" i="24" s="1"/>
  <c r="AE33" i="24"/>
  <c r="AB33" i="24"/>
  <c r="AH33" i="24" s="1"/>
  <c r="AE32" i="24"/>
  <c r="AB32" i="24"/>
  <c r="AH32" i="24" s="1"/>
  <c r="AE31" i="24"/>
  <c r="AB31" i="24"/>
  <c r="AH31" i="24" s="1"/>
  <c r="AE30" i="24"/>
  <c r="AB30" i="24"/>
  <c r="AH30" i="24" s="1"/>
  <c r="AE29" i="24"/>
  <c r="AB29" i="24"/>
  <c r="AH29" i="24" s="1"/>
  <c r="AE28" i="24"/>
  <c r="AB28" i="24"/>
  <c r="AH28" i="24" s="1"/>
  <c r="AE27" i="24"/>
  <c r="AB27" i="24"/>
  <c r="AH27" i="24" s="1"/>
  <c r="AE26" i="24"/>
  <c r="AB26" i="24"/>
  <c r="AH26" i="24" s="1"/>
  <c r="AE17" i="24"/>
  <c r="AE20" i="24"/>
  <c r="AE16" i="24"/>
  <c r="AE19" i="24"/>
  <c r="AE18" i="24"/>
  <c r="AE24" i="24"/>
  <c r="AE22" i="24"/>
  <c r="AE14" i="24"/>
  <c r="AE13" i="24"/>
  <c r="AE23" i="24"/>
  <c r="AE12" i="24"/>
  <c r="AE11" i="24"/>
  <c r="AE15" i="24"/>
  <c r="AE10" i="24"/>
  <c r="AE25" i="24"/>
  <c r="AB25" i="24"/>
  <c r="AE21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O7" i="24" s="1"/>
  <c r="N8" i="24"/>
  <c r="M8" i="24"/>
  <c r="L8" i="24"/>
  <c r="K8" i="24"/>
  <c r="J8" i="24"/>
  <c r="I8" i="24"/>
  <c r="H8" i="24"/>
  <c r="G8" i="24"/>
  <c r="F8" i="24"/>
  <c r="E8" i="24"/>
  <c r="D8" i="24"/>
  <c r="AA7" i="24"/>
  <c r="W6" i="24"/>
  <c r="V6" i="24"/>
  <c r="V7" i="24" s="1"/>
  <c r="U6" i="24"/>
  <c r="T6" i="24"/>
  <c r="S6" i="24"/>
  <c r="R6" i="24"/>
  <c r="M6" i="24"/>
  <c r="L6" i="24"/>
  <c r="K6" i="24"/>
  <c r="J6" i="24"/>
  <c r="I6" i="24"/>
  <c r="H6" i="24"/>
  <c r="G6" i="24"/>
  <c r="F6" i="24"/>
  <c r="F7" i="24" s="1"/>
  <c r="E6" i="24"/>
  <c r="D6" i="24"/>
  <c r="D2" i="24"/>
  <c r="E2" i="24" s="1"/>
  <c r="AB103" i="1"/>
  <c r="AE103" i="1"/>
  <c r="AB104" i="1"/>
  <c r="AE104" i="1"/>
  <c r="AB105" i="1"/>
  <c r="AH105" i="1" s="1"/>
  <c r="AE105" i="1"/>
  <c r="AB106" i="1"/>
  <c r="AH106" i="1" s="1"/>
  <c r="AE106" i="1"/>
  <c r="AB107" i="1"/>
  <c r="AH107" i="1" s="1"/>
  <c r="AE107" i="1"/>
  <c r="AB108" i="1"/>
  <c r="AE108" i="1"/>
  <c r="AB109" i="1"/>
  <c r="AH109" i="1" s="1"/>
  <c r="AE109" i="1"/>
  <c r="AB110" i="1"/>
  <c r="AH110" i="1" s="1"/>
  <c r="AE110" i="1"/>
  <c r="AB111" i="1"/>
  <c r="AE111" i="1"/>
  <c r="AB112" i="1"/>
  <c r="AE112" i="1"/>
  <c r="AB113" i="1"/>
  <c r="AH113" i="1" s="1"/>
  <c r="AE113" i="1"/>
  <c r="AB114" i="1"/>
  <c r="AE114" i="1"/>
  <c r="AB115" i="1"/>
  <c r="AH115" i="1" s="1"/>
  <c r="AE115" i="1"/>
  <c r="D3" i="18"/>
  <c r="D128" i="18"/>
  <c r="D130" i="18"/>
  <c r="D221" i="18"/>
  <c r="D230" i="18"/>
  <c r="D47" i="18"/>
  <c r="D83" i="18"/>
  <c r="D135" i="18"/>
  <c r="D154" i="18"/>
  <c r="D245" i="18"/>
  <c r="D139" i="18"/>
  <c r="D156" i="18"/>
  <c r="D91" i="18"/>
  <c r="D200" i="18"/>
  <c r="D58" i="18"/>
  <c r="D59" i="18"/>
  <c r="D94" i="18"/>
  <c r="D64" i="18"/>
  <c r="D33" i="18"/>
  <c r="D18" i="18"/>
  <c r="D189" i="18"/>
  <c r="D69" i="18"/>
  <c r="D147" i="18"/>
  <c r="D190" i="18"/>
  <c r="D72" i="18"/>
  <c r="D237" i="18"/>
  <c r="D100" i="18"/>
  <c r="D24" i="18"/>
  <c r="D239" i="18"/>
  <c r="D176" i="18"/>
  <c r="D205" i="18"/>
  <c r="F6" i="1"/>
  <c r="M3" i="20"/>
  <c r="M4" i="20"/>
  <c r="M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69" i="20"/>
  <c r="M70" i="20"/>
  <c r="M71" i="20"/>
  <c r="M72" i="20"/>
  <c r="M73" i="20"/>
  <c r="M74" i="20"/>
  <c r="M75" i="20"/>
  <c r="M76" i="20"/>
  <c r="M77" i="20"/>
  <c r="M78" i="20"/>
  <c r="M79" i="20"/>
  <c r="M80" i="20"/>
  <c r="M81" i="20"/>
  <c r="M82" i="20"/>
  <c r="M83" i="20"/>
  <c r="M84" i="20"/>
  <c r="M85" i="20"/>
  <c r="M86" i="20"/>
  <c r="M87" i="20"/>
  <c r="M88" i="20"/>
  <c r="M89" i="20"/>
  <c r="M90" i="20"/>
  <c r="M91" i="20"/>
  <c r="M92" i="20"/>
  <c r="M93" i="20"/>
  <c r="M94" i="20"/>
  <c r="M95" i="20"/>
  <c r="M96" i="20"/>
  <c r="M97" i="20"/>
  <c r="M98" i="20"/>
  <c r="M99" i="20"/>
  <c r="M100" i="20"/>
  <c r="M101" i="20"/>
  <c r="M102" i="20"/>
  <c r="M103" i="20"/>
  <c r="M104" i="20"/>
  <c r="M105" i="20"/>
  <c r="M106" i="20"/>
  <c r="M107" i="20"/>
  <c r="M108" i="20"/>
  <c r="M109" i="20"/>
  <c r="M110" i="20"/>
  <c r="M111" i="20"/>
  <c r="M112" i="20"/>
  <c r="M113" i="20"/>
  <c r="M114" i="20"/>
  <c r="M115" i="20"/>
  <c r="M116" i="20"/>
  <c r="M117" i="20"/>
  <c r="M118" i="20"/>
  <c r="M119" i="20"/>
  <c r="M120" i="20"/>
  <c r="M121" i="20"/>
  <c r="M122" i="20"/>
  <c r="M123" i="20"/>
  <c r="M124" i="20"/>
  <c r="M125" i="20"/>
  <c r="M126" i="20"/>
  <c r="M127" i="20"/>
  <c r="M128" i="20"/>
  <c r="M129" i="20"/>
  <c r="M130" i="20"/>
  <c r="M131" i="20"/>
  <c r="M132" i="20"/>
  <c r="M133" i="20"/>
  <c r="M134" i="20"/>
  <c r="M135" i="20"/>
  <c r="M136" i="20"/>
  <c r="M137" i="20"/>
  <c r="M138" i="20"/>
  <c r="M139" i="20"/>
  <c r="M140" i="20"/>
  <c r="M141" i="20"/>
  <c r="M142" i="20"/>
  <c r="M143" i="20"/>
  <c r="M144" i="20"/>
  <c r="M145" i="20"/>
  <c r="M146" i="20"/>
  <c r="M147" i="20"/>
  <c r="M148" i="20"/>
  <c r="M149" i="20"/>
  <c r="M150" i="20"/>
  <c r="M151" i="20"/>
  <c r="M152" i="20"/>
  <c r="M153" i="20"/>
  <c r="M154" i="20"/>
  <c r="M155" i="20"/>
  <c r="M156" i="20"/>
  <c r="M157" i="20"/>
  <c r="M158" i="20"/>
  <c r="M159" i="20"/>
  <c r="M160" i="20"/>
  <c r="M161" i="20"/>
  <c r="M162" i="20"/>
  <c r="M163" i="20"/>
  <c r="M164" i="20"/>
  <c r="M165" i="20"/>
  <c r="M166" i="20"/>
  <c r="M167" i="20"/>
  <c r="M168" i="20"/>
  <c r="M169" i="20"/>
  <c r="M170" i="20"/>
  <c r="M171" i="20"/>
  <c r="M172" i="20"/>
  <c r="M173" i="20"/>
  <c r="M174" i="20"/>
  <c r="M175" i="20"/>
  <c r="M176" i="20"/>
  <c r="M177" i="20"/>
  <c r="M178" i="20"/>
  <c r="M179" i="20"/>
  <c r="M180" i="20"/>
  <c r="M181" i="20"/>
  <c r="M182" i="20"/>
  <c r="M183" i="20"/>
  <c r="M184" i="20"/>
  <c r="M185" i="20"/>
  <c r="M186" i="20"/>
  <c r="M187" i="20"/>
  <c r="M188" i="20"/>
  <c r="M189" i="20"/>
  <c r="M190" i="20"/>
  <c r="M191" i="20"/>
  <c r="M192" i="20"/>
  <c r="M193" i="20"/>
  <c r="M194" i="20"/>
  <c r="M195" i="20"/>
  <c r="M196" i="20"/>
  <c r="M197" i="20"/>
  <c r="M198" i="20"/>
  <c r="M199" i="20"/>
  <c r="M200" i="20"/>
  <c r="M201" i="20"/>
  <c r="M202" i="20"/>
  <c r="M203" i="20"/>
  <c r="M204" i="20"/>
  <c r="M205" i="20"/>
  <c r="M206" i="20"/>
  <c r="M207" i="20"/>
  <c r="M208" i="20"/>
  <c r="M209" i="20"/>
  <c r="M210" i="20"/>
  <c r="M211" i="20"/>
  <c r="M212" i="20"/>
  <c r="M213" i="20"/>
  <c r="M214" i="20"/>
  <c r="M215" i="20"/>
  <c r="M216" i="20"/>
  <c r="M217" i="20"/>
  <c r="M218" i="20"/>
  <c r="M219" i="20"/>
  <c r="M220" i="20"/>
  <c r="M221" i="20"/>
  <c r="M222" i="20"/>
  <c r="M223" i="20"/>
  <c r="M224" i="20"/>
  <c r="M225" i="20"/>
  <c r="M226" i="20"/>
  <c r="M227" i="20"/>
  <c r="M228" i="20"/>
  <c r="M229" i="20"/>
  <c r="M230" i="20"/>
  <c r="M231" i="20"/>
  <c r="M232" i="20"/>
  <c r="M233" i="20"/>
  <c r="M234" i="20"/>
  <c r="M235" i="20"/>
  <c r="M236" i="20"/>
  <c r="M237" i="20"/>
  <c r="M238" i="20"/>
  <c r="M239" i="20"/>
  <c r="M240" i="20"/>
  <c r="M241" i="20"/>
  <c r="M242" i="20"/>
  <c r="M243" i="20"/>
  <c r="M244" i="20"/>
  <c r="M245" i="20"/>
  <c r="M246" i="20"/>
  <c r="M247" i="20"/>
  <c r="M2" i="20"/>
  <c r="K3" i="20"/>
  <c r="K4" i="20"/>
  <c r="K5" i="20"/>
  <c r="K6" i="20"/>
  <c r="K7" i="20"/>
  <c r="K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K104" i="20"/>
  <c r="K105" i="20"/>
  <c r="K106" i="20"/>
  <c r="K107" i="20"/>
  <c r="K108" i="20"/>
  <c r="K109" i="20"/>
  <c r="K110" i="20"/>
  <c r="K111" i="20"/>
  <c r="K112" i="20"/>
  <c r="K113" i="20"/>
  <c r="K114" i="20"/>
  <c r="K115" i="20"/>
  <c r="K116" i="20"/>
  <c r="K117" i="20"/>
  <c r="K118" i="20"/>
  <c r="K119" i="20"/>
  <c r="K120" i="20"/>
  <c r="K121" i="20"/>
  <c r="K122" i="20"/>
  <c r="K123" i="20"/>
  <c r="K124" i="20"/>
  <c r="K125" i="20"/>
  <c r="K126" i="20"/>
  <c r="K127" i="20"/>
  <c r="K128" i="20"/>
  <c r="K129" i="20"/>
  <c r="K130" i="20"/>
  <c r="K131" i="20"/>
  <c r="K132" i="20"/>
  <c r="K133" i="20"/>
  <c r="K134" i="20"/>
  <c r="K135" i="20"/>
  <c r="K136" i="20"/>
  <c r="K137" i="20"/>
  <c r="K138" i="20"/>
  <c r="K139" i="20"/>
  <c r="K140" i="20"/>
  <c r="K141" i="20"/>
  <c r="K142" i="20"/>
  <c r="K143" i="20"/>
  <c r="K144" i="20"/>
  <c r="K145" i="20"/>
  <c r="K146" i="20"/>
  <c r="K147" i="20"/>
  <c r="K148" i="20"/>
  <c r="K149" i="20"/>
  <c r="K150" i="20"/>
  <c r="K151" i="20"/>
  <c r="K152" i="20"/>
  <c r="K153" i="20"/>
  <c r="K154" i="20"/>
  <c r="K155" i="20"/>
  <c r="K156" i="20"/>
  <c r="K157" i="20"/>
  <c r="K158" i="20"/>
  <c r="K159" i="20"/>
  <c r="K160" i="20"/>
  <c r="K161" i="20"/>
  <c r="K162" i="20"/>
  <c r="K163" i="20"/>
  <c r="K164" i="20"/>
  <c r="K165" i="20"/>
  <c r="K166" i="20"/>
  <c r="K167" i="20"/>
  <c r="K168" i="20"/>
  <c r="K169" i="20"/>
  <c r="K170" i="20"/>
  <c r="K171" i="20"/>
  <c r="K172" i="20"/>
  <c r="K173" i="20"/>
  <c r="K174" i="20"/>
  <c r="K175" i="20"/>
  <c r="K176" i="20"/>
  <c r="K177" i="20"/>
  <c r="K178" i="20"/>
  <c r="K179" i="20"/>
  <c r="K180" i="20"/>
  <c r="K181" i="20"/>
  <c r="K182" i="20"/>
  <c r="K183" i="20"/>
  <c r="K184" i="20"/>
  <c r="K185" i="20"/>
  <c r="K186" i="20"/>
  <c r="K187" i="20"/>
  <c r="K188" i="20"/>
  <c r="K189" i="20"/>
  <c r="K190" i="20"/>
  <c r="K191" i="20"/>
  <c r="K192" i="20"/>
  <c r="K193" i="20"/>
  <c r="K194" i="20"/>
  <c r="K195" i="20"/>
  <c r="K196" i="20"/>
  <c r="K197" i="20"/>
  <c r="K198" i="20"/>
  <c r="K199" i="20"/>
  <c r="K200" i="20"/>
  <c r="K201" i="20"/>
  <c r="K202" i="20"/>
  <c r="K203" i="20"/>
  <c r="K204" i="20"/>
  <c r="K205" i="20"/>
  <c r="K206" i="20"/>
  <c r="K207" i="20"/>
  <c r="K208" i="20"/>
  <c r="K209" i="20"/>
  <c r="K210" i="20"/>
  <c r="K211" i="20"/>
  <c r="K212" i="20"/>
  <c r="K213" i="20"/>
  <c r="K214" i="20"/>
  <c r="K215" i="20"/>
  <c r="K216" i="20"/>
  <c r="K217" i="20"/>
  <c r="K218" i="20"/>
  <c r="K219" i="20"/>
  <c r="K220" i="20"/>
  <c r="K221" i="20"/>
  <c r="K222" i="20"/>
  <c r="K223" i="20"/>
  <c r="K224" i="20"/>
  <c r="K225" i="20"/>
  <c r="K226" i="20"/>
  <c r="K227" i="20"/>
  <c r="K228" i="20"/>
  <c r="K229" i="20"/>
  <c r="K230" i="20"/>
  <c r="K231" i="20"/>
  <c r="K232" i="20"/>
  <c r="K233" i="20"/>
  <c r="K234" i="20"/>
  <c r="K235" i="20"/>
  <c r="K236" i="20"/>
  <c r="K237" i="20"/>
  <c r="K238" i="20"/>
  <c r="K239" i="20"/>
  <c r="K240" i="20"/>
  <c r="K241" i="20"/>
  <c r="K242" i="20"/>
  <c r="K243" i="20"/>
  <c r="K244" i="20"/>
  <c r="K245" i="20"/>
  <c r="K246" i="20"/>
  <c r="K247" i="20"/>
  <c r="K2" i="20"/>
  <c r="L3" i="20"/>
  <c r="L4" i="20"/>
  <c r="L5" i="20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L70" i="20"/>
  <c r="L71" i="20"/>
  <c r="L72" i="20"/>
  <c r="L73" i="20"/>
  <c r="L74" i="20"/>
  <c r="L75" i="20"/>
  <c r="L76" i="20"/>
  <c r="L77" i="20"/>
  <c r="L78" i="20"/>
  <c r="L79" i="20"/>
  <c r="L80" i="20"/>
  <c r="L81" i="20"/>
  <c r="L82" i="20"/>
  <c r="L83" i="20"/>
  <c r="L84" i="20"/>
  <c r="L85" i="20"/>
  <c r="L86" i="20"/>
  <c r="L87" i="20"/>
  <c r="L88" i="20"/>
  <c r="L89" i="20"/>
  <c r="L90" i="20"/>
  <c r="L91" i="20"/>
  <c r="L92" i="20"/>
  <c r="L93" i="20"/>
  <c r="L94" i="20"/>
  <c r="L95" i="20"/>
  <c r="L96" i="20"/>
  <c r="L97" i="20"/>
  <c r="L98" i="20"/>
  <c r="L99" i="20"/>
  <c r="L100" i="20"/>
  <c r="L101" i="20"/>
  <c r="L102" i="20"/>
  <c r="L103" i="20"/>
  <c r="L104" i="20"/>
  <c r="L105" i="20"/>
  <c r="L106" i="20"/>
  <c r="L107" i="20"/>
  <c r="L108" i="20"/>
  <c r="L109" i="20"/>
  <c r="L110" i="20"/>
  <c r="L111" i="20"/>
  <c r="L112" i="20"/>
  <c r="L113" i="20"/>
  <c r="L114" i="20"/>
  <c r="L115" i="20"/>
  <c r="L116" i="20"/>
  <c r="L117" i="20"/>
  <c r="L118" i="20"/>
  <c r="L119" i="20"/>
  <c r="L120" i="20"/>
  <c r="L121" i="20"/>
  <c r="L122" i="20"/>
  <c r="L123" i="20"/>
  <c r="L124" i="20"/>
  <c r="L125" i="20"/>
  <c r="L126" i="20"/>
  <c r="L127" i="20"/>
  <c r="L128" i="20"/>
  <c r="L129" i="20"/>
  <c r="L130" i="20"/>
  <c r="L131" i="20"/>
  <c r="L132" i="20"/>
  <c r="L133" i="20"/>
  <c r="L134" i="20"/>
  <c r="L135" i="20"/>
  <c r="L136" i="20"/>
  <c r="L137" i="20"/>
  <c r="L138" i="20"/>
  <c r="L139" i="20"/>
  <c r="L140" i="20"/>
  <c r="L141" i="20"/>
  <c r="L142" i="20"/>
  <c r="L143" i="20"/>
  <c r="L144" i="20"/>
  <c r="L145" i="20"/>
  <c r="L146" i="20"/>
  <c r="L147" i="20"/>
  <c r="L148" i="20"/>
  <c r="L149" i="20"/>
  <c r="L150" i="20"/>
  <c r="L151" i="20"/>
  <c r="L152" i="20"/>
  <c r="L153" i="20"/>
  <c r="L154" i="20"/>
  <c r="L155" i="20"/>
  <c r="L156" i="20"/>
  <c r="L157" i="20"/>
  <c r="L158" i="20"/>
  <c r="L159" i="20"/>
  <c r="L160" i="20"/>
  <c r="L161" i="20"/>
  <c r="L162" i="20"/>
  <c r="L163" i="20"/>
  <c r="L164" i="20"/>
  <c r="L165" i="20"/>
  <c r="L166" i="20"/>
  <c r="L167" i="20"/>
  <c r="L168" i="20"/>
  <c r="L169" i="20"/>
  <c r="L170" i="20"/>
  <c r="L171" i="20"/>
  <c r="L172" i="20"/>
  <c r="L173" i="20"/>
  <c r="L174" i="20"/>
  <c r="L175" i="20"/>
  <c r="L176" i="20"/>
  <c r="L177" i="20"/>
  <c r="L178" i="20"/>
  <c r="L179" i="20"/>
  <c r="L180" i="20"/>
  <c r="L181" i="20"/>
  <c r="L182" i="20"/>
  <c r="L183" i="20"/>
  <c r="L184" i="20"/>
  <c r="L185" i="20"/>
  <c r="L186" i="20"/>
  <c r="L187" i="20"/>
  <c r="L188" i="20"/>
  <c r="L189" i="20"/>
  <c r="L190" i="20"/>
  <c r="L191" i="20"/>
  <c r="L192" i="20"/>
  <c r="L193" i="20"/>
  <c r="L194" i="20"/>
  <c r="L195" i="20"/>
  <c r="L196" i="20"/>
  <c r="L197" i="20"/>
  <c r="L198" i="20"/>
  <c r="L199" i="20"/>
  <c r="L200" i="20"/>
  <c r="L201" i="20"/>
  <c r="L202" i="20"/>
  <c r="L203" i="20"/>
  <c r="L204" i="20"/>
  <c r="L205" i="20"/>
  <c r="L206" i="20"/>
  <c r="L207" i="20"/>
  <c r="L208" i="20"/>
  <c r="L209" i="20"/>
  <c r="L210" i="20"/>
  <c r="L211" i="20"/>
  <c r="L212" i="20"/>
  <c r="L213" i="20"/>
  <c r="L214" i="20"/>
  <c r="L215" i="20"/>
  <c r="L216" i="20"/>
  <c r="L217" i="20"/>
  <c r="L218" i="20"/>
  <c r="L219" i="20"/>
  <c r="L220" i="20"/>
  <c r="L221" i="20"/>
  <c r="L222" i="20"/>
  <c r="L223" i="20"/>
  <c r="L224" i="20"/>
  <c r="L225" i="20"/>
  <c r="L226" i="20"/>
  <c r="L227" i="20"/>
  <c r="L228" i="20"/>
  <c r="L229" i="20"/>
  <c r="L230" i="20"/>
  <c r="L231" i="20"/>
  <c r="L232" i="20"/>
  <c r="L233" i="20"/>
  <c r="L234" i="20"/>
  <c r="L235" i="20"/>
  <c r="L236" i="20"/>
  <c r="L237" i="20"/>
  <c r="L238" i="20"/>
  <c r="L239" i="20"/>
  <c r="L240" i="20"/>
  <c r="L241" i="20"/>
  <c r="L242" i="20"/>
  <c r="L243" i="20"/>
  <c r="L244" i="20"/>
  <c r="L245" i="20"/>
  <c r="L246" i="20"/>
  <c r="L247" i="20"/>
  <c r="L2" i="20"/>
  <c r="D6" i="1"/>
  <c r="E6" i="1"/>
  <c r="G6" i="1"/>
  <c r="H6" i="1"/>
  <c r="I6" i="1"/>
  <c r="J6" i="1"/>
  <c r="K6" i="1"/>
  <c r="L6" i="1"/>
  <c r="M6" i="1"/>
  <c r="O6" i="1"/>
  <c r="P6" i="1"/>
  <c r="Q6" i="1"/>
  <c r="R6" i="1"/>
  <c r="T6" i="1"/>
  <c r="U6" i="1"/>
  <c r="V6" i="1"/>
  <c r="W6" i="1"/>
  <c r="S6" i="1"/>
  <c r="D2" i="1"/>
  <c r="AA12" i="47" l="1"/>
  <c r="AA19" i="47"/>
  <c r="AA97" i="47"/>
  <c r="AA20" i="47"/>
  <c r="AA28" i="47"/>
  <c r="AA112" i="47"/>
  <c r="AA42" i="47"/>
  <c r="AA49" i="47"/>
  <c r="AA30" i="47"/>
  <c r="AA93" i="47"/>
  <c r="AA105" i="47"/>
  <c r="AA63" i="47"/>
  <c r="AA22" i="47"/>
  <c r="AA23" i="47"/>
  <c r="AA14" i="47"/>
  <c r="AA43" i="47"/>
  <c r="AA76" i="47"/>
  <c r="AA109" i="47"/>
  <c r="AA83" i="47"/>
  <c r="AA50" i="47"/>
  <c r="AA46" i="47"/>
  <c r="AA62" i="47"/>
  <c r="AA48" i="47"/>
  <c r="AA34" i="47"/>
  <c r="AA53" i="47"/>
  <c r="AA85" i="47"/>
  <c r="AA15" i="47"/>
  <c r="AA95" i="47"/>
  <c r="AA59" i="47"/>
  <c r="AA88" i="47"/>
  <c r="AA55" i="47"/>
  <c r="AA58" i="47"/>
  <c r="AA70" i="47"/>
  <c r="AA99" i="47"/>
  <c r="AA71" i="47"/>
  <c r="AA104" i="47"/>
  <c r="AA27" i="47"/>
  <c r="AA72" i="47"/>
  <c r="AA38" i="47"/>
  <c r="AA114" i="47"/>
  <c r="AA56" i="47"/>
  <c r="AA89" i="47"/>
  <c r="AA21" i="47"/>
  <c r="AA111" i="47"/>
  <c r="AA94" i="47"/>
  <c r="AA66" i="47"/>
  <c r="AA13" i="47"/>
  <c r="AA87" i="47"/>
  <c r="AA44" i="47"/>
  <c r="AA78" i="47"/>
  <c r="AA103" i="47"/>
  <c r="AA17" i="47"/>
  <c r="AA67" i="47"/>
  <c r="AA11" i="47"/>
  <c r="AA26" i="47"/>
  <c r="AA75" i="47"/>
  <c r="AA51" i="47"/>
  <c r="AA57" i="47"/>
  <c r="AA100" i="47"/>
  <c r="AA61" i="47"/>
  <c r="AA110" i="47"/>
  <c r="AA39" i="47"/>
  <c r="AA113" i="47"/>
  <c r="AA106" i="47"/>
  <c r="AA82" i="47"/>
  <c r="AA96" i="47"/>
  <c r="AA92" i="47"/>
  <c r="AA18" i="47"/>
  <c r="AA16" i="47"/>
  <c r="AA102" i="47"/>
  <c r="AA65" i="47"/>
  <c r="AA80" i="47"/>
  <c r="AA37" i="47"/>
  <c r="AA107" i="47"/>
  <c r="AA90" i="47"/>
  <c r="AA115" i="47"/>
  <c r="AA24" i="47"/>
  <c r="AA64" i="47"/>
  <c r="AA60" i="47"/>
  <c r="AA79" i="47"/>
  <c r="AA45" i="47"/>
  <c r="AA52" i="47"/>
  <c r="AA91" i="47"/>
  <c r="AA40" i="47"/>
  <c r="AA73" i="47"/>
  <c r="AA74" i="47"/>
  <c r="AA32" i="47"/>
  <c r="AA86" i="47"/>
  <c r="AA35" i="47"/>
  <c r="AA29" i="47"/>
  <c r="AA25" i="47"/>
  <c r="AA98" i="47"/>
  <c r="AA81" i="47"/>
  <c r="AA31" i="47"/>
  <c r="AA84" i="47"/>
  <c r="AA69" i="47"/>
  <c r="AA10" i="47"/>
  <c r="AA77" i="47"/>
  <c r="AA108" i="47"/>
  <c r="AA101" i="47"/>
  <c r="AA33" i="47"/>
  <c r="AA68" i="47"/>
  <c r="AA54" i="47"/>
  <c r="AA36" i="47"/>
  <c r="AA47" i="47"/>
  <c r="AA41" i="47"/>
  <c r="AA70" i="45"/>
  <c r="AA113" i="45"/>
  <c r="AA21" i="45"/>
  <c r="AA72" i="45"/>
  <c r="AA77" i="45"/>
  <c r="AA24" i="45"/>
  <c r="AA60" i="45"/>
  <c r="AA81" i="45"/>
  <c r="AA110" i="45"/>
  <c r="AA19" i="45"/>
  <c r="AA42" i="45"/>
  <c r="AA74" i="45"/>
  <c r="AA71" i="45"/>
  <c r="AA39" i="45"/>
  <c r="AA10" i="45"/>
  <c r="AA78" i="45"/>
  <c r="AA67" i="45"/>
  <c r="AA35" i="45"/>
  <c r="AA111" i="45"/>
  <c r="AA61" i="45"/>
  <c r="AA76" i="45"/>
  <c r="AA106" i="45"/>
  <c r="AA12" i="45"/>
  <c r="AA82" i="45"/>
  <c r="AA63" i="45"/>
  <c r="AA28" i="45"/>
  <c r="AA55" i="45"/>
  <c r="AA45" i="45"/>
  <c r="AA32" i="45"/>
  <c r="AA62" i="45"/>
  <c r="AA51" i="45"/>
  <c r="AA103" i="45"/>
  <c r="AA29" i="45"/>
  <c r="AA13" i="45"/>
  <c r="AA80" i="45"/>
  <c r="AA69" i="45"/>
  <c r="AA15" i="45"/>
  <c r="AA68" i="45"/>
  <c r="AA73" i="45"/>
  <c r="AA108" i="45"/>
  <c r="AA46" i="45"/>
  <c r="AA99" i="45"/>
  <c r="AA26" i="45"/>
  <c r="AA88" i="45"/>
  <c r="AA25" i="45"/>
  <c r="AA65" i="45"/>
  <c r="AA50" i="45"/>
  <c r="AA95" i="45"/>
  <c r="AA87" i="45"/>
  <c r="AA105" i="45"/>
  <c r="AA36" i="45"/>
  <c r="AA11" i="45"/>
  <c r="AA109" i="45"/>
  <c r="AA16" i="45"/>
  <c r="AA96" i="45"/>
  <c r="AA53" i="45"/>
  <c r="AA17" i="45"/>
  <c r="AA84" i="45"/>
  <c r="AA57" i="45"/>
  <c r="AA104" i="45"/>
  <c r="AA30" i="45"/>
  <c r="AA54" i="45"/>
  <c r="AA86" i="45"/>
  <c r="AA91" i="45"/>
  <c r="AA59" i="45"/>
  <c r="AA20" i="45"/>
  <c r="AA107" i="45"/>
  <c r="AA40" i="45"/>
  <c r="AA49" i="45"/>
  <c r="AA18" i="45"/>
  <c r="AA92" i="45"/>
  <c r="AA41" i="45"/>
  <c r="AA102" i="45"/>
  <c r="AA22" i="45"/>
  <c r="AA58" i="45"/>
  <c r="AA90" i="45"/>
  <c r="AA14" i="45"/>
  <c r="AA48" i="45"/>
  <c r="AA100" i="45"/>
  <c r="AA31" i="45"/>
  <c r="AA83" i="45"/>
  <c r="AA115" i="45"/>
  <c r="AA56" i="45"/>
  <c r="AA93" i="45"/>
  <c r="AA37" i="45"/>
  <c r="AA44" i="45"/>
  <c r="AA97" i="45"/>
  <c r="AA114" i="45"/>
  <c r="AA27" i="45"/>
  <c r="AA34" i="45"/>
  <c r="AA66" i="45"/>
  <c r="AA98" i="45"/>
  <c r="AA79" i="45"/>
  <c r="AA47" i="45"/>
  <c r="AA101" i="45"/>
  <c r="AA64" i="45"/>
  <c r="AA85" i="45"/>
  <c r="AA33" i="45"/>
  <c r="AA52" i="45"/>
  <c r="AA89" i="45"/>
  <c r="AA112" i="45"/>
  <c r="AA23" i="45"/>
  <c r="AA38" i="45"/>
  <c r="AA75" i="45"/>
  <c r="AA43" i="45"/>
  <c r="AA94" i="45"/>
  <c r="AA13" i="42"/>
  <c r="AA74" i="42"/>
  <c r="AA39" i="42"/>
  <c r="AA34" i="42"/>
  <c r="AA80" i="42"/>
  <c r="AA16" i="42"/>
  <c r="AA12" i="42"/>
  <c r="AA17" i="42"/>
  <c r="AA85" i="42"/>
  <c r="AA64" i="42"/>
  <c r="AA61" i="42"/>
  <c r="AA68" i="42"/>
  <c r="AA88" i="42"/>
  <c r="AA115" i="42"/>
  <c r="AA98" i="42"/>
  <c r="AA62" i="42"/>
  <c r="AA65" i="42"/>
  <c r="AA46" i="42"/>
  <c r="AA20" i="42"/>
  <c r="AA72" i="42"/>
  <c r="AA24" i="42"/>
  <c r="AA54" i="42"/>
  <c r="AA60" i="42"/>
  <c r="AA81" i="42"/>
  <c r="AA42" i="42"/>
  <c r="AA21" i="42"/>
  <c r="AA108" i="42"/>
  <c r="AA49" i="42"/>
  <c r="AA38" i="42"/>
  <c r="AA99" i="42"/>
  <c r="AA55" i="42"/>
  <c r="AA113" i="42"/>
  <c r="AA36" i="42"/>
  <c r="AA83" i="42"/>
  <c r="AA84" i="42"/>
  <c r="AA19" i="42"/>
  <c r="AA22" i="42"/>
  <c r="AA58" i="42"/>
  <c r="AA70" i="42"/>
  <c r="AA27" i="42"/>
  <c r="AA32" i="42"/>
  <c r="AA63" i="42"/>
  <c r="AA57" i="42"/>
  <c r="AA95" i="42"/>
  <c r="AA112" i="42"/>
  <c r="AA29" i="42"/>
  <c r="AA89" i="42"/>
  <c r="AA103" i="42"/>
  <c r="AA105" i="42"/>
  <c r="AA71" i="42"/>
  <c r="AA43" i="42"/>
  <c r="AA53" i="42"/>
  <c r="AA82" i="42"/>
  <c r="AA75" i="42"/>
  <c r="AA66" i="42"/>
  <c r="AA77" i="42"/>
  <c r="AA104" i="42"/>
  <c r="AA30" i="42"/>
  <c r="AA87" i="42"/>
  <c r="AA40" i="42"/>
  <c r="AA41" i="42"/>
  <c r="AA51" i="42"/>
  <c r="AA37" i="42"/>
  <c r="AA25" i="42"/>
  <c r="AA11" i="42"/>
  <c r="AA18" i="42"/>
  <c r="AA109" i="42"/>
  <c r="AA101" i="42"/>
  <c r="AA35" i="42"/>
  <c r="AA44" i="42"/>
  <c r="AA102" i="42"/>
  <c r="AA114" i="42"/>
  <c r="AA107" i="42"/>
  <c r="AA23" i="42"/>
  <c r="AA14" i="42"/>
  <c r="AA76" i="42"/>
  <c r="AA33" i="42"/>
  <c r="AA50" i="42"/>
  <c r="AA45" i="42"/>
  <c r="AA106" i="42"/>
  <c r="AA28" i="42"/>
  <c r="AA111" i="42"/>
  <c r="AA100" i="42"/>
  <c r="AA79" i="42"/>
  <c r="AA69" i="42"/>
  <c r="AA31" i="42"/>
  <c r="AA86" i="42"/>
  <c r="AA93" i="42"/>
  <c r="AA90" i="42"/>
  <c r="AA91" i="42"/>
  <c r="AA92" i="42"/>
  <c r="AA10" i="42"/>
  <c r="AA15" i="42"/>
  <c r="AA96" i="42"/>
  <c r="AA56" i="42"/>
  <c r="AA52" i="42"/>
  <c r="AA59" i="42"/>
  <c r="AA94" i="42"/>
  <c r="AA48" i="42"/>
  <c r="AA110" i="42"/>
  <c r="AA47" i="42"/>
  <c r="AA26" i="42"/>
  <c r="AA73" i="42"/>
  <c r="AA97" i="42"/>
  <c r="AA67" i="42"/>
  <c r="AA78" i="42"/>
  <c r="AA113" i="46"/>
  <c r="AA71" i="46"/>
  <c r="AA11" i="46"/>
  <c r="AA101" i="46"/>
  <c r="AA110" i="46"/>
  <c r="AA88" i="46"/>
  <c r="AA84" i="46"/>
  <c r="AA112" i="46"/>
  <c r="AA100" i="46"/>
  <c r="AA49" i="46"/>
  <c r="AA72" i="46"/>
  <c r="AA31" i="46"/>
  <c r="AA94" i="46"/>
  <c r="AA70" i="46"/>
  <c r="AA36" i="46"/>
  <c r="AA115" i="46"/>
  <c r="AA114" i="46"/>
  <c r="AA111" i="46"/>
  <c r="AA83" i="46"/>
  <c r="AA12" i="46"/>
  <c r="AA18" i="46"/>
  <c r="AA22" i="46"/>
  <c r="AA32" i="46"/>
  <c r="AA62" i="46"/>
  <c r="AA60" i="46"/>
  <c r="AA58" i="46"/>
  <c r="AA76" i="46"/>
  <c r="AA89" i="46"/>
  <c r="AA23" i="46"/>
  <c r="AA39" i="46"/>
  <c r="AA21" i="46"/>
  <c r="AA109" i="46"/>
  <c r="AA73" i="46"/>
  <c r="AA45" i="46"/>
  <c r="AA27" i="46"/>
  <c r="AA75" i="46"/>
  <c r="AA17" i="46"/>
  <c r="AA40" i="46"/>
  <c r="AA95" i="46"/>
  <c r="AA59" i="46"/>
  <c r="AA86" i="46"/>
  <c r="AA79" i="46"/>
  <c r="AA64" i="46"/>
  <c r="AA65" i="46"/>
  <c r="AA35" i="46"/>
  <c r="AA46" i="46"/>
  <c r="AA30" i="46"/>
  <c r="AA47" i="46"/>
  <c r="AA96" i="46"/>
  <c r="AA33" i="46"/>
  <c r="AA91" i="46"/>
  <c r="AA69" i="46"/>
  <c r="AA78" i="46"/>
  <c r="AA57" i="46"/>
  <c r="AA105" i="46"/>
  <c r="AA38" i="46"/>
  <c r="AA81" i="46"/>
  <c r="AA16" i="46"/>
  <c r="AA102" i="46"/>
  <c r="AA14" i="46"/>
  <c r="AA28" i="46"/>
  <c r="AA15" i="46"/>
  <c r="AA20" i="46"/>
  <c r="AA61" i="46"/>
  <c r="AA63" i="46"/>
  <c r="AA67" i="46"/>
  <c r="AA107" i="46"/>
  <c r="AA34" i="46"/>
  <c r="AA92" i="46"/>
  <c r="AA43" i="46"/>
  <c r="AA19" i="46"/>
  <c r="AA48" i="46"/>
  <c r="AA90" i="46"/>
  <c r="AA44" i="46"/>
  <c r="AA82" i="46"/>
  <c r="AA99" i="46"/>
  <c r="AA51" i="46"/>
  <c r="AA108" i="46"/>
  <c r="AA24" i="46"/>
  <c r="AA37" i="46"/>
  <c r="AA26" i="46"/>
  <c r="AA66" i="46"/>
  <c r="AA85" i="46"/>
  <c r="AA103" i="46"/>
  <c r="AA42" i="46"/>
  <c r="AA80" i="46"/>
  <c r="AA87" i="46"/>
  <c r="AA52" i="46"/>
  <c r="AA13" i="46"/>
  <c r="AA54" i="46"/>
  <c r="AA50" i="46"/>
  <c r="AA77" i="46"/>
  <c r="AA93" i="46"/>
  <c r="AA29" i="46"/>
  <c r="AA56" i="46"/>
  <c r="AA98" i="46"/>
  <c r="AA53" i="46"/>
  <c r="AA10" i="46"/>
  <c r="AA74" i="46"/>
  <c r="AA97" i="46"/>
  <c r="AA55" i="46"/>
  <c r="AA41" i="46"/>
  <c r="AA104" i="46"/>
  <c r="AA106" i="46"/>
  <c r="AA68" i="46"/>
  <c r="AA25" i="46"/>
  <c r="AA100" i="43"/>
  <c r="AA83" i="43"/>
  <c r="AA108" i="43"/>
  <c r="AA37" i="43"/>
  <c r="AA22" i="43"/>
  <c r="AA19" i="43"/>
  <c r="AA12" i="43"/>
  <c r="AA56" i="43"/>
  <c r="AA29" i="43"/>
  <c r="AA40" i="43"/>
  <c r="AA96" i="43"/>
  <c r="AA55" i="43"/>
  <c r="AA85" i="43"/>
  <c r="AA62" i="43"/>
  <c r="AA33" i="43"/>
  <c r="AA95" i="43"/>
  <c r="AA69" i="43"/>
  <c r="AA90" i="43"/>
  <c r="AA82" i="43"/>
  <c r="AA35" i="43"/>
  <c r="AA109" i="43"/>
  <c r="AA61" i="43"/>
  <c r="AA73" i="43"/>
  <c r="AA74" i="43"/>
  <c r="AA32" i="43"/>
  <c r="AA104" i="43"/>
  <c r="AA70" i="43"/>
  <c r="AA38" i="43"/>
  <c r="AA94" i="43"/>
  <c r="AA43" i="43"/>
  <c r="AA91" i="43"/>
  <c r="AA65" i="43"/>
  <c r="AA103" i="43"/>
  <c r="AA64" i="43"/>
  <c r="AA81" i="43"/>
  <c r="AA78" i="43"/>
  <c r="AA112" i="43"/>
  <c r="AA59" i="43"/>
  <c r="AA99" i="43"/>
  <c r="AA98" i="43"/>
  <c r="AA51" i="43"/>
  <c r="AA50" i="43"/>
  <c r="AA115" i="43"/>
  <c r="AA113" i="43"/>
  <c r="AA20" i="43"/>
  <c r="AA25" i="43"/>
  <c r="AA31" i="43"/>
  <c r="AA107" i="43"/>
  <c r="AA39" i="43"/>
  <c r="AA10" i="43"/>
  <c r="AA72" i="43"/>
  <c r="AA11" i="43"/>
  <c r="AA75" i="43"/>
  <c r="AA30" i="43"/>
  <c r="AA89" i="43"/>
  <c r="AA67" i="43"/>
  <c r="AA21" i="43"/>
  <c r="AA57" i="43"/>
  <c r="AA110" i="43"/>
  <c r="AA88" i="43"/>
  <c r="AA17" i="43"/>
  <c r="AA46" i="43"/>
  <c r="AA53" i="43"/>
  <c r="AA102" i="43"/>
  <c r="AA77" i="43"/>
  <c r="AA48" i="43"/>
  <c r="AA80" i="43"/>
  <c r="AA13" i="43"/>
  <c r="AA44" i="43"/>
  <c r="AA92" i="43"/>
  <c r="AA63" i="43"/>
  <c r="AA58" i="43"/>
  <c r="AA101" i="43"/>
  <c r="AA18" i="43"/>
  <c r="AA24" i="43"/>
  <c r="AA79" i="43"/>
  <c r="AA66" i="43"/>
  <c r="AA71" i="43"/>
  <c r="AA54" i="43"/>
  <c r="AA106" i="43"/>
  <c r="AA111" i="43"/>
  <c r="AA34" i="43"/>
  <c r="AA76" i="43"/>
  <c r="AA14" i="43"/>
  <c r="AA36" i="43"/>
  <c r="AA97" i="43"/>
  <c r="AA27" i="43"/>
  <c r="AA84" i="43"/>
  <c r="AA41" i="43"/>
  <c r="AA52" i="43"/>
  <c r="AA49" i="43"/>
  <c r="AA16" i="43"/>
  <c r="AA86" i="43"/>
  <c r="AA93" i="43"/>
  <c r="AA114" i="43"/>
  <c r="AA60" i="43"/>
  <c r="AA45" i="43"/>
  <c r="AA23" i="43"/>
  <c r="AA105" i="43"/>
  <c r="AA87" i="43"/>
  <c r="AA68" i="43"/>
  <c r="AA26" i="43"/>
  <c r="AA42" i="43"/>
  <c r="AA15" i="43"/>
  <c r="AA47" i="43"/>
  <c r="AA28" i="43"/>
  <c r="AA113" i="44"/>
  <c r="AA58" i="44"/>
  <c r="AA32" i="44"/>
  <c r="AA25" i="44"/>
  <c r="AA34" i="44"/>
  <c r="AA15" i="44"/>
  <c r="AA82" i="44"/>
  <c r="AA45" i="44"/>
  <c r="AA93" i="44"/>
  <c r="AA71" i="44"/>
  <c r="AA56" i="44"/>
  <c r="AA41" i="44"/>
  <c r="AA105" i="44"/>
  <c r="AA62" i="44"/>
  <c r="AA65" i="44"/>
  <c r="AA85" i="44"/>
  <c r="AA99" i="44"/>
  <c r="AA29" i="44"/>
  <c r="AA86" i="44"/>
  <c r="AA38" i="44"/>
  <c r="AA36" i="44"/>
  <c r="AA104" i="44"/>
  <c r="AA115" i="44"/>
  <c r="AA100" i="44"/>
  <c r="AA69" i="44"/>
  <c r="AA83" i="44"/>
  <c r="AA68" i="44"/>
  <c r="AA18" i="44"/>
  <c r="AA49" i="44"/>
  <c r="AA89" i="44"/>
  <c r="AA39" i="44"/>
  <c r="AA75" i="44"/>
  <c r="AA50" i="44"/>
  <c r="AA59" i="44"/>
  <c r="AA103" i="44"/>
  <c r="AA102" i="44"/>
  <c r="AA37" i="44"/>
  <c r="AA51" i="44"/>
  <c r="AA114" i="44"/>
  <c r="AA88" i="44"/>
  <c r="AA92" i="44"/>
  <c r="AA110" i="44"/>
  <c r="AA42" i="44"/>
  <c r="AA35" i="44"/>
  <c r="AA63" i="44"/>
  <c r="AA107" i="44"/>
  <c r="AA57" i="44"/>
  <c r="AA76" i="44"/>
  <c r="AA95" i="44"/>
  <c r="AA80" i="44"/>
  <c r="AA91" i="44"/>
  <c r="AA72" i="44"/>
  <c r="AA23" i="44"/>
  <c r="AA55" i="44"/>
  <c r="AA47" i="44"/>
  <c r="AA70" i="44"/>
  <c r="AA84" i="44"/>
  <c r="AA19" i="44"/>
  <c r="AA74" i="44"/>
  <c r="AA61" i="44"/>
  <c r="AA28" i="44"/>
  <c r="AA23" i="49"/>
  <c r="AA71" i="49"/>
  <c r="AA100" i="49"/>
  <c r="AA103" i="49"/>
  <c r="AA49" i="49"/>
  <c r="AA76" i="49"/>
  <c r="AA41" i="49"/>
  <c r="AA106" i="49"/>
  <c r="AA92" i="49"/>
  <c r="AA60" i="49"/>
  <c r="AA104" i="49"/>
  <c r="AA48" i="49"/>
  <c r="AA16" i="49"/>
  <c r="AA90" i="49"/>
  <c r="AA28" i="49"/>
  <c r="AA81" i="49"/>
  <c r="AA72" i="49"/>
  <c r="AA62" i="49"/>
  <c r="AA56" i="49"/>
  <c r="AA11" i="49"/>
  <c r="AA15" i="49"/>
  <c r="AA107" i="49"/>
  <c r="AA102" i="49"/>
  <c r="AA45" i="49"/>
  <c r="AA61" i="49"/>
  <c r="AA114" i="49"/>
  <c r="AA18" i="49"/>
  <c r="AA32" i="49"/>
  <c r="AA37" i="49"/>
  <c r="AA19" i="49"/>
  <c r="AA46" i="49"/>
  <c r="AA87" i="49"/>
  <c r="AA43" i="49"/>
  <c r="AA34" i="49"/>
  <c r="AA70" i="49"/>
  <c r="AA74" i="49"/>
  <c r="AA91" i="49"/>
  <c r="AA13" i="49"/>
  <c r="AA65" i="49"/>
  <c r="AA115" i="49"/>
  <c r="AA105" i="49"/>
  <c r="AA63" i="49"/>
  <c r="AA20" i="49"/>
  <c r="AA17" i="49"/>
  <c r="AA22" i="49"/>
  <c r="AA53" i="49"/>
  <c r="AA97" i="49"/>
  <c r="AA58" i="49"/>
  <c r="AA27" i="49"/>
  <c r="AA96" i="49"/>
  <c r="AA95" i="49"/>
  <c r="AA77" i="49"/>
  <c r="AA59" i="49"/>
  <c r="AA36" i="49"/>
  <c r="AA111" i="49"/>
  <c r="AA31" i="49"/>
  <c r="AA64" i="49"/>
  <c r="AA57" i="49"/>
  <c r="AA40" i="49"/>
  <c r="AA85" i="49"/>
  <c r="AA33" i="49"/>
  <c r="AA10" i="49"/>
  <c r="AA101" i="49"/>
  <c r="AA108" i="49"/>
  <c r="AA29" i="49"/>
  <c r="AA50" i="49"/>
  <c r="AA84" i="49"/>
  <c r="AA94" i="49"/>
  <c r="AA47" i="49"/>
  <c r="AA98" i="49"/>
  <c r="AA54" i="49"/>
  <c r="AA67" i="49"/>
  <c r="AA79" i="49"/>
  <c r="AA110" i="49"/>
  <c r="AA113" i="49"/>
  <c r="AA12" i="49"/>
  <c r="AA26" i="49"/>
  <c r="AA82" i="49"/>
  <c r="AA93" i="49"/>
  <c r="AA75" i="49"/>
  <c r="AA39" i="49"/>
  <c r="AA83" i="49"/>
  <c r="AA80" i="49"/>
  <c r="AA89" i="49"/>
  <c r="AA21" i="49"/>
  <c r="AA42" i="49"/>
  <c r="AA68" i="49"/>
  <c r="AA78" i="49"/>
  <c r="AA73" i="49"/>
  <c r="AA55" i="49"/>
  <c r="AA24" i="49"/>
  <c r="AA88" i="49"/>
  <c r="AA25" i="49"/>
  <c r="AA14" i="49"/>
  <c r="AA66" i="49"/>
  <c r="AA52" i="49"/>
  <c r="AA109" i="49"/>
  <c r="AA69" i="49"/>
  <c r="AA99" i="49"/>
  <c r="AA112" i="49"/>
  <c r="AA38" i="49"/>
  <c r="AA51" i="49"/>
  <c r="AA30" i="49"/>
  <c r="AA35" i="49"/>
  <c r="AA86" i="49"/>
  <c r="AA44" i="49"/>
  <c r="AA12" i="48"/>
  <c r="AA61" i="48"/>
  <c r="AA27" i="48"/>
  <c r="AA109" i="48"/>
  <c r="AA45" i="48"/>
  <c r="AA93" i="48"/>
  <c r="AA89" i="48"/>
  <c r="AA18" i="48"/>
  <c r="AA92" i="48"/>
  <c r="AA82" i="48"/>
  <c r="AA96" i="48"/>
  <c r="AA34" i="48"/>
  <c r="AA33" i="48"/>
  <c r="AA80" i="48"/>
  <c r="AA76" i="48"/>
  <c r="AA115" i="48"/>
  <c r="AA20" i="48"/>
  <c r="AA106" i="48"/>
  <c r="AA21" i="48"/>
  <c r="AA71" i="48"/>
  <c r="AA13" i="48"/>
  <c r="AA77" i="48"/>
  <c r="AA102" i="48"/>
  <c r="AA39" i="48"/>
  <c r="AA72" i="48"/>
  <c r="AA50" i="48"/>
  <c r="AA81" i="48"/>
  <c r="AA17" i="48"/>
  <c r="AA32" i="48"/>
  <c r="AA58" i="48"/>
  <c r="AA41" i="48"/>
  <c r="AA84" i="48"/>
  <c r="AA25" i="48"/>
  <c r="AA24" i="48"/>
  <c r="AA104" i="48"/>
  <c r="AA103" i="48"/>
  <c r="AA65" i="48"/>
  <c r="AA10" i="48"/>
  <c r="AA52" i="48"/>
  <c r="AA42" i="48"/>
  <c r="AA91" i="48"/>
  <c r="AA36" i="48"/>
  <c r="AA14" i="48"/>
  <c r="AA87" i="48"/>
  <c r="AA66" i="48"/>
  <c r="AA107" i="48"/>
  <c r="AA105" i="48"/>
  <c r="AA43" i="48"/>
  <c r="AA99" i="48"/>
  <c r="AA46" i="48"/>
  <c r="AA111" i="48"/>
  <c r="AA60" i="48"/>
  <c r="AA95" i="48"/>
  <c r="AA53" i="48"/>
  <c r="AA48" i="48"/>
  <c r="AA98" i="48"/>
  <c r="AA68" i="48"/>
  <c r="AA29" i="48"/>
  <c r="AA30" i="48"/>
  <c r="AA11" i="48"/>
  <c r="AA90" i="48"/>
  <c r="AA16" i="48"/>
  <c r="AA22" i="48"/>
  <c r="AA97" i="48"/>
  <c r="AA75" i="48"/>
  <c r="AA62" i="48"/>
  <c r="AA40" i="48"/>
  <c r="AA101" i="48"/>
  <c r="AA69" i="48"/>
  <c r="AA79" i="48"/>
  <c r="AA110" i="48"/>
  <c r="AA26" i="48"/>
  <c r="AA54" i="48"/>
  <c r="AA44" i="48"/>
  <c r="AA100" i="48"/>
  <c r="AA51" i="48"/>
  <c r="AA70" i="48"/>
  <c r="AA56" i="48"/>
  <c r="AA57" i="48"/>
  <c r="AA85" i="48"/>
  <c r="AA67" i="48"/>
  <c r="AA37" i="48"/>
  <c r="AA47" i="48"/>
  <c r="AA19" i="48"/>
  <c r="AA88" i="48"/>
  <c r="AA86" i="48"/>
  <c r="AA83" i="48"/>
  <c r="AA28" i="48"/>
  <c r="AA15" i="48"/>
  <c r="AA38" i="48"/>
  <c r="AA63" i="48"/>
  <c r="AA108" i="48"/>
  <c r="AA55" i="48"/>
  <c r="AA94" i="48"/>
  <c r="AA114" i="48"/>
  <c r="AA64" i="48"/>
  <c r="AA74" i="48"/>
  <c r="AA49" i="48"/>
  <c r="AA59" i="48"/>
  <c r="AA112" i="48"/>
  <c r="AA78" i="48"/>
  <c r="AA113" i="48"/>
  <c r="AA35" i="48"/>
  <c r="AA31" i="48"/>
  <c r="AA73" i="48"/>
  <c r="AA23" i="48"/>
  <c r="AA113" i="41"/>
  <c r="AA27" i="41"/>
  <c r="AA32" i="41"/>
  <c r="AA24" i="41"/>
  <c r="AA46" i="41"/>
  <c r="AA38" i="41"/>
  <c r="AA23" i="41"/>
  <c r="AA47" i="41"/>
  <c r="AA44" i="41"/>
  <c r="AA90" i="41"/>
  <c r="AA98" i="41"/>
  <c r="AA49" i="41"/>
  <c r="AA35" i="41"/>
  <c r="AA25" i="41"/>
  <c r="AA43" i="41"/>
  <c r="AA30" i="41"/>
  <c r="AA59" i="41"/>
  <c r="AA109" i="41"/>
  <c r="AA13" i="41"/>
  <c r="AA74" i="41"/>
  <c r="AA26" i="41"/>
  <c r="AA61" i="41"/>
  <c r="AA65" i="41"/>
  <c r="AA17" i="41"/>
  <c r="AA37" i="41"/>
  <c r="AA55" i="41"/>
  <c r="AA93" i="41"/>
  <c r="AA36" i="41"/>
  <c r="AA75" i="41"/>
  <c r="AA14" i="41"/>
  <c r="AA51" i="41"/>
  <c r="AA57" i="41"/>
  <c r="AA71" i="41"/>
  <c r="AA81" i="41"/>
  <c r="AA33" i="41"/>
  <c r="AA110" i="41"/>
  <c r="AA78" i="41"/>
  <c r="AA64" i="41"/>
  <c r="AA62" i="41"/>
  <c r="AA68" i="41"/>
  <c r="AA83" i="41"/>
  <c r="AA82" i="41"/>
  <c r="AA89" i="41"/>
  <c r="AA18" i="41"/>
  <c r="AA100" i="41"/>
  <c r="AA19" i="41"/>
  <c r="AA102" i="41"/>
  <c r="AA114" i="41"/>
  <c r="AA97" i="41"/>
  <c r="AA60" i="41"/>
  <c r="AA52" i="41"/>
  <c r="AA108" i="41"/>
  <c r="AA10" i="41"/>
  <c r="AA99" i="41"/>
  <c r="AA73" i="41"/>
  <c r="AA69" i="41"/>
  <c r="AA77" i="41"/>
  <c r="AA15" i="41"/>
  <c r="AA31" i="41"/>
  <c r="AA56" i="41"/>
  <c r="AA86" i="41"/>
  <c r="AA85" i="41"/>
  <c r="AA80" i="41"/>
  <c r="AA106" i="41"/>
  <c r="AA34" i="41"/>
  <c r="AA101" i="41"/>
  <c r="AA42" i="41"/>
  <c r="AA28" i="41"/>
  <c r="AA67" i="41"/>
  <c r="AA95" i="41"/>
  <c r="AA54" i="41"/>
  <c r="AA111" i="41"/>
  <c r="AA48" i="41"/>
  <c r="AA16" i="41"/>
  <c r="AA39" i="41"/>
  <c r="AA29" i="41"/>
  <c r="AA63" i="41"/>
  <c r="AA58" i="41"/>
  <c r="AA104" i="41"/>
  <c r="AA45" i="41"/>
  <c r="AA84" i="41"/>
  <c r="AA50" i="41"/>
  <c r="AA22" i="41"/>
  <c r="AA91" i="41"/>
  <c r="AA103" i="41"/>
  <c r="AA96" i="41"/>
  <c r="AA70" i="41"/>
  <c r="AA107" i="41"/>
  <c r="AA11" i="41"/>
  <c r="AA92" i="41"/>
  <c r="AA72" i="41"/>
  <c r="AA115" i="41"/>
  <c r="AA79" i="41"/>
  <c r="AA12" i="41"/>
  <c r="AA53" i="41"/>
  <c r="AA87" i="41"/>
  <c r="AA21" i="41"/>
  <c r="AA76" i="41"/>
  <c r="AA66" i="41"/>
  <c r="AA41" i="41"/>
  <c r="AA40" i="41"/>
  <c r="AA88" i="41"/>
  <c r="AA112" i="41"/>
  <c r="AA105" i="41"/>
  <c r="AA94" i="41"/>
  <c r="AA20" i="41"/>
  <c r="T7" i="24"/>
  <c r="E7" i="24"/>
  <c r="M7" i="24"/>
  <c r="G7" i="24"/>
  <c r="G7" i="25"/>
  <c r="J2" i="49"/>
  <c r="I5" i="49"/>
  <c r="S5" i="49"/>
  <c r="T2" i="49"/>
  <c r="S5" i="48"/>
  <c r="T2" i="48"/>
  <c r="H5" i="48"/>
  <c r="I2" i="48"/>
  <c r="H2" i="47"/>
  <c r="G5" i="47"/>
  <c r="R5" i="47"/>
  <c r="S2" i="47"/>
  <c r="S5" i="46"/>
  <c r="T2" i="46"/>
  <c r="H5" i="46"/>
  <c r="I2" i="46"/>
  <c r="S5" i="45"/>
  <c r="T2" i="45"/>
  <c r="H5" i="45"/>
  <c r="I2" i="45"/>
  <c r="S5" i="44"/>
  <c r="T2" i="44"/>
  <c r="H5" i="44"/>
  <c r="I2" i="44"/>
  <c r="R5" i="43"/>
  <c r="S2" i="43"/>
  <c r="I2" i="43"/>
  <c r="H5" i="43"/>
  <c r="J2" i="42"/>
  <c r="I5" i="42"/>
  <c r="T2" i="42"/>
  <c r="S5" i="42"/>
  <c r="S5" i="41"/>
  <c r="T2" i="41"/>
  <c r="J2" i="41"/>
  <c r="I5" i="41"/>
  <c r="E7" i="28"/>
  <c r="M7" i="28"/>
  <c r="E2" i="26"/>
  <c r="E5" i="26" s="1"/>
  <c r="D5" i="26"/>
  <c r="D7" i="26"/>
  <c r="L7" i="26"/>
  <c r="N7" i="26"/>
  <c r="M7" i="26"/>
  <c r="S7" i="26"/>
  <c r="V7" i="25"/>
  <c r="U7" i="24"/>
  <c r="H7" i="24"/>
  <c r="Q7" i="28"/>
  <c r="W7" i="24"/>
  <c r="D150" i="18"/>
  <c r="D103" i="18"/>
  <c r="D238" i="18"/>
  <c r="D250" i="18"/>
  <c r="D214" i="18"/>
  <c r="D170" i="18"/>
  <c r="D122" i="18"/>
  <c r="D71" i="18"/>
  <c r="D22" i="18"/>
  <c r="D213" i="18"/>
  <c r="D96" i="18"/>
  <c r="D188" i="18"/>
  <c r="D201" i="18"/>
  <c r="D162" i="18"/>
  <c r="D234" i="18"/>
  <c r="D15" i="18"/>
  <c r="D14" i="18"/>
  <c r="D30" i="18"/>
  <c r="D223" i="18"/>
  <c r="D140" i="18"/>
  <c r="D87" i="18"/>
  <c r="D155" i="18"/>
  <c r="D11" i="18"/>
  <c r="D9" i="18"/>
  <c r="D181" i="18"/>
  <c r="D8" i="18"/>
  <c r="D27" i="18"/>
  <c r="D132" i="18"/>
  <c r="D110" i="18"/>
  <c r="D179" i="18"/>
  <c r="D127" i="18"/>
  <c r="C114" i="28"/>
  <c r="C106" i="28"/>
  <c r="C98" i="28"/>
  <c r="C90" i="28"/>
  <c r="C82" i="28"/>
  <c r="C74" i="28"/>
  <c r="C66" i="28"/>
  <c r="C54" i="28"/>
  <c r="C37" i="28"/>
  <c r="C116" i="1"/>
  <c r="C124" i="1"/>
  <c r="C118" i="24"/>
  <c r="C126" i="24"/>
  <c r="C128" i="26"/>
  <c r="C122" i="25"/>
  <c r="C122" i="28"/>
  <c r="C43" i="1"/>
  <c r="C51" i="1"/>
  <c r="C59" i="1"/>
  <c r="C67" i="1"/>
  <c r="C75" i="1"/>
  <c r="C83" i="1"/>
  <c r="C91" i="1"/>
  <c r="C99" i="1"/>
  <c r="C107" i="1"/>
  <c r="C115" i="1"/>
  <c r="C34" i="24"/>
  <c r="C42" i="24"/>
  <c r="C50" i="24"/>
  <c r="C58" i="24"/>
  <c r="C66" i="24"/>
  <c r="C74" i="24"/>
  <c r="C82" i="24"/>
  <c r="C90" i="24"/>
  <c r="C98" i="24"/>
  <c r="C106" i="24"/>
  <c r="C114" i="24"/>
  <c r="C33" i="26"/>
  <c r="C41" i="26"/>
  <c r="C49" i="26"/>
  <c r="C57" i="26"/>
  <c r="C65" i="26"/>
  <c r="C73" i="26"/>
  <c r="C81" i="26"/>
  <c r="C89" i="26"/>
  <c r="C97" i="26"/>
  <c r="C105" i="26"/>
  <c r="C113" i="26"/>
  <c r="C40" i="25"/>
  <c r="C48" i="25"/>
  <c r="C56" i="25"/>
  <c r="C64" i="25"/>
  <c r="C72" i="25"/>
  <c r="C80" i="25"/>
  <c r="C88" i="25"/>
  <c r="C96" i="25"/>
  <c r="C104" i="25"/>
  <c r="C112" i="25"/>
  <c r="C117" i="1"/>
  <c r="C125" i="1"/>
  <c r="C119" i="24"/>
  <c r="C127" i="24"/>
  <c r="C129" i="26"/>
  <c r="C123" i="25"/>
  <c r="C123" i="28"/>
  <c r="C36" i="1"/>
  <c r="C44" i="1"/>
  <c r="C52" i="1"/>
  <c r="C60" i="1"/>
  <c r="C68" i="1"/>
  <c r="C76" i="1"/>
  <c r="C84" i="1"/>
  <c r="C92" i="1"/>
  <c r="C100" i="1"/>
  <c r="C108" i="1"/>
  <c r="C27" i="24"/>
  <c r="C35" i="24"/>
  <c r="C43" i="24"/>
  <c r="C51" i="24"/>
  <c r="C59" i="24"/>
  <c r="C67" i="24"/>
  <c r="C75" i="24"/>
  <c r="C83" i="24"/>
  <c r="C91" i="24"/>
  <c r="C99" i="24"/>
  <c r="C107" i="24"/>
  <c r="C115" i="24"/>
  <c r="C34" i="26"/>
  <c r="C42" i="26"/>
  <c r="C50" i="26"/>
  <c r="C58" i="26"/>
  <c r="C66" i="26"/>
  <c r="C74" i="26"/>
  <c r="C82" i="26"/>
  <c r="C90" i="26"/>
  <c r="C98" i="26"/>
  <c r="C106" i="26"/>
  <c r="C114" i="26"/>
  <c r="C41" i="25"/>
  <c r="C49" i="25"/>
  <c r="C57" i="25"/>
  <c r="C65" i="25"/>
  <c r="C73" i="25"/>
  <c r="C81" i="25"/>
  <c r="C89" i="25"/>
  <c r="C118" i="1"/>
  <c r="C126" i="1"/>
  <c r="C120" i="24"/>
  <c r="C128" i="24"/>
  <c r="C116" i="25"/>
  <c r="C124" i="25"/>
  <c r="C116" i="28"/>
  <c r="C124" i="28"/>
  <c r="C37" i="1"/>
  <c r="C45" i="1"/>
  <c r="C53" i="1"/>
  <c r="C61" i="1"/>
  <c r="C69" i="1"/>
  <c r="C77" i="1"/>
  <c r="C85" i="1"/>
  <c r="C93" i="1"/>
  <c r="C101" i="1"/>
  <c r="C109" i="1"/>
  <c r="C28" i="24"/>
  <c r="C36" i="24"/>
  <c r="C44" i="24"/>
  <c r="C52" i="24"/>
  <c r="C60" i="24"/>
  <c r="C68" i="24"/>
  <c r="C76" i="24"/>
  <c r="C84" i="24"/>
  <c r="C92" i="24"/>
  <c r="C100" i="24"/>
  <c r="C108" i="24"/>
  <c r="C27" i="26"/>
  <c r="C35" i="26"/>
  <c r="C43" i="26"/>
  <c r="C51" i="26"/>
  <c r="C59" i="26"/>
  <c r="C67" i="26"/>
  <c r="C75" i="26"/>
  <c r="C83" i="26"/>
  <c r="C91" i="26"/>
  <c r="C99" i="26"/>
  <c r="C107" i="26"/>
  <c r="C115" i="26"/>
  <c r="C42" i="25"/>
  <c r="C50" i="25"/>
  <c r="C58" i="25"/>
  <c r="C66" i="25"/>
  <c r="C74" i="25"/>
  <c r="C82" i="25"/>
  <c r="C90" i="25"/>
  <c r="C98" i="25"/>
  <c r="C106" i="25"/>
  <c r="C114" i="25"/>
  <c r="C119" i="1"/>
  <c r="C127" i="1"/>
  <c r="C121" i="24"/>
  <c r="C129" i="24"/>
  <c r="C117" i="25"/>
  <c r="C125" i="25"/>
  <c r="C117" i="28"/>
  <c r="C125" i="28"/>
  <c r="C38" i="1"/>
  <c r="C46" i="1"/>
  <c r="C54" i="1"/>
  <c r="C62" i="1"/>
  <c r="C70" i="1"/>
  <c r="C78" i="1"/>
  <c r="C86" i="1"/>
  <c r="C94" i="1"/>
  <c r="C102" i="1"/>
  <c r="C110" i="1"/>
  <c r="C29" i="24"/>
  <c r="C37" i="24"/>
  <c r="C45" i="24"/>
  <c r="C53" i="24"/>
  <c r="C61" i="24"/>
  <c r="C69" i="24"/>
  <c r="C77" i="24"/>
  <c r="C85" i="24"/>
  <c r="C93" i="24"/>
  <c r="C101" i="24"/>
  <c r="C109" i="24"/>
  <c r="C28" i="26"/>
  <c r="C36" i="26"/>
  <c r="C44" i="26"/>
  <c r="C52" i="26"/>
  <c r="C60" i="26"/>
  <c r="C68" i="26"/>
  <c r="C76" i="26"/>
  <c r="C84" i="26"/>
  <c r="C92" i="26"/>
  <c r="C100" i="26"/>
  <c r="C108" i="26"/>
  <c r="C35" i="25"/>
  <c r="C43" i="25"/>
  <c r="C51" i="25"/>
  <c r="C59" i="25"/>
  <c r="C67" i="25"/>
  <c r="C75" i="25"/>
  <c r="C83" i="25"/>
  <c r="C91" i="25"/>
  <c r="C99" i="25"/>
  <c r="C107" i="25"/>
  <c r="C115" i="25"/>
  <c r="C120" i="1"/>
  <c r="C128" i="1"/>
  <c r="C122" i="24"/>
  <c r="C116" i="26"/>
  <c r="C118" i="25"/>
  <c r="C126" i="25"/>
  <c r="C118" i="28"/>
  <c r="C126" i="28"/>
  <c r="C39" i="1"/>
  <c r="C47" i="1"/>
  <c r="C55" i="1"/>
  <c r="C63" i="1"/>
  <c r="C71" i="1"/>
  <c r="C79" i="1"/>
  <c r="C87" i="1"/>
  <c r="C95" i="1"/>
  <c r="C103" i="1"/>
  <c r="C111" i="1"/>
  <c r="C30" i="24"/>
  <c r="C38" i="24"/>
  <c r="C46" i="24"/>
  <c r="C54" i="24"/>
  <c r="C62" i="24"/>
  <c r="C70" i="24"/>
  <c r="C78" i="24"/>
  <c r="C86" i="24"/>
  <c r="C94" i="24"/>
  <c r="C102" i="24"/>
  <c r="C110" i="24"/>
  <c r="C29" i="26"/>
  <c r="C37" i="26"/>
  <c r="C45" i="26"/>
  <c r="C53" i="26"/>
  <c r="C61" i="26"/>
  <c r="C69" i="26"/>
  <c r="C77" i="26"/>
  <c r="C85" i="26"/>
  <c r="C93" i="26"/>
  <c r="C101" i="26"/>
  <c r="C109" i="26"/>
  <c r="C36" i="25"/>
  <c r="C44" i="25"/>
  <c r="C52" i="25"/>
  <c r="C60" i="25"/>
  <c r="C68" i="25"/>
  <c r="C76" i="25"/>
  <c r="C84" i="25"/>
  <c r="C92" i="25"/>
  <c r="C100" i="25"/>
  <c r="C108" i="25"/>
  <c r="C121" i="1"/>
  <c r="C129" i="1"/>
  <c r="C123" i="24"/>
  <c r="C117" i="26"/>
  <c r="C119" i="25"/>
  <c r="C127" i="25"/>
  <c r="C119" i="28"/>
  <c r="C127" i="28"/>
  <c r="C40" i="1"/>
  <c r="C48" i="1"/>
  <c r="C56" i="1"/>
  <c r="C64" i="1"/>
  <c r="C72" i="1"/>
  <c r="C80" i="1"/>
  <c r="C88" i="1"/>
  <c r="C96" i="1"/>
  <c r="C104" i="1"/>
  <c r="C112" i="1"/>
  <c r="C31" i="24"/>
  <c r="C39" i="24"/>
  <c r="C47" i="24"/>
  <c r="C55" i="24"/>
  <c r="C63" i="24"/>
  <c r="C71" i="24"/>
  <c r="C79" i="24"/>
  <c r="C87" i="24"/>
  <c r="C95" i="24"/>
  <c r="C103" i="24"/>
  <c r="C111" i="24"/>
  <c r="C30" i="26"/>
  <c r="C38" i="26"/>
  <c r="C46" i="26"/>
  <c r="C54" i="26"/>
  <c r="C62" i="26"/>
  <c r="C70" i="26"/>
  <c r="C78" i="26"/>
  <c r="C86" i="26"/>
  <c r="C94" i="26"/>
  <c r="C102" i="26"/>
  <c r="C110" i="26"/>
  <c r="C37" i="25"/>
  <c r="C45" i="25"/>
  <c r="C53" i="25"/>
  <c r="C61" i="25"/>
  <c r="C69" i="25"/>
  <c r="C77" i="25"/>
  <c r="C85" i="25"/>
  <c r="C93" i="25"/>
  <c r="C101" i="25"/>
  <c r="C109" i="25"/>
  <c r="C122" i="1"/>
  <c r="C116" i="24"/>
  <c r="C124" i="24"/>
  <c r="C120" i="25"/>
  <c r="C128" i="25"/>
  <c r="C120" i="28"/>
  <c r="C128" i="28"/>
  <c r="C41" i="1"/>
  <c r="C49" i="1"/>
  <c r="C57" i="1"/>
  <c r="C65" i="1"/>
  <c r="C73" i="1"/>
  <c r="C81" i="1"/>
  <c r="C89" i="1"/>
  <c r="C97" i="1"/>
  <c r="C105" i="1"/>
  <c r="C113" i="1"/>
  <c r="C32" i="24"/>
  <c r="C40" i="24"/>
  <c r="C48" i="24"/>
  <c r="C56" i="24"/>
  <c r="C64" i="24"/>
  <c r="C72" i="24"/>
  <c r="C80" i="24"/>
  <c r="C88" i="24"/>
  <c r="C96" i="24"/>
  <c r="C104" i="24"/>
  <c r="C112" i="24"/>
  <c r="C31" i="26"/>
  <c r="C39" i="26"/>
  <c r="C47" i="26"/>
  <c r="C55" i="26"/>
  <c r="C63" i="26"/>
  <c r="C71" i="26"/>
  <c r="C79" i="26"/>
  <c r="C87" i="26"/>
  <c r="C95" i="26"/>
  <c r="C103" i="26"/>
  <c r="C111" i="26"/>
  <c r="C38" i="25"/>
  <c r="C46" i="25"/>
  <c r="C54" i="25"/>
  <c r="C62" i="25"/>
  <c r="C70" i="25"/>
  <c r="C78" i="25"/>
  <c r="C86" i="25"/>
  <c r="C94" i="25"/>
  <c r="C102" i="25"/>
  <c r="C110" i="25"/>
  <c r="C123" i="1"/>
  <c r="C50" i="1"/>
  <c r="C114" i="1"/>
  <c r="C73" i="24"/>
  <c r="C32" i="26"/>
  <c r="C96" i="26"/>
  <c r="C55" i="25"/>
  <c r="C105" i="25"/>
  <c r="C117" i="24"/>
  <c r="C58" i="1"/>
  <c r="C81" i="24"/>
  <c r="C40" i="26"/>
  <c r="C104" i="26"/>
  <c r="C63" i="25"/>
  <c r="C111" i="25"/>
  <c r="C125" i="24"/>
  <c r="C121" i="28"/>
  <c r="C66" i="1"/>
  <c r="C89" i="24"/>
  <c r="C48" i="26"/>
  <c r="C112" i="26"/>
  <c r="C71" i="25"/>
  <c r="C113" i="25"/>
  <c r="C129" i="28"/>
  <c r="C74" i="1"/>
  <c r="C33" i="24"/>
  <c r="C97" i="24"/>
  <c r="C56" i="26"/>
  <c r="C79" i="25"/>
  <c r="C127" i="26"/>
  <c r="C82" i="1"/>
  <c r="C41" i="24"/>
  <c r="C105" i="24"/>
  <c r="C64" i="26"/>
  <c r="C87" i="25"/>
  <c r="C121" i="25"/>
  <c r="C90" i="1"/>
  <c r="C49" i="24"/>
  <c r="C113" i="24"/>
  <c r="C72" i="26"/>
  <c r="C95" i="25"/>
  <c r="C129" i="25"/>
  <c r="C98" i="1"/>
  <c r="C57" i="24"/>
  <c r="C80" i="26"/>
  <c r="C39" i="25"/>
  <c r="C97" i="25"/>
  <c r="C47" i="25"/>
  <c r="C36" i="28"/>
  <c r="C44" i="28"/>
  <c r="C52" i="28"/>
  <c r="C60" i="28"/>
  <c r="C103" i="25"/>
  <c r="C42" i="1"/>
  <c r="C39" i="28"/>
  <c r="C47" i="28"/>
  <c r="C55" i="28"/>
  <c r="C63" i="28"/>
  <c r="C106" i="1"/>
  <c r="C40" i="28"/>
  <c r="C48" i="28"/>
  <c r="C56" i="28"/>
  <c r="C65" i="24"/>
  <c r="C33" i="28"/>
  <c r="C41" i="28"/>
  <c r="C34" i="28"/>
  <c r="C42" i="28"/>
  <c r="C50" i="28"/>
  <c r="D177" i="18"/>
  <c r="D149" i="18"/>
  <c r="D215" i="18"/>
  <c r="D125" i="18"/>
  <c r="D38" i="18"/>
  <c r="D73" i="18"/>
  <c r="D191" i="18"/>
  <c r="D249" i="18"/>
  <c r="D21" i="18"/>
  <c r="D68" i="18"/>
  <c r="D67" i="18"/>
  <c r="D95" i="18"/>
  <c r="D163" i="18"/>
  <c r="D63" i="18"/>
  <c r="D93" i="18"/>
  <c r="D144" i="18"/>
  <c r="D159" i="18"/>
  <c r="D242" i="18"/>
  <c r="D218" i="18"/>
  <c r="D184" i="18"/>
  <c r="D54" i="18"/>
  <c r="D197" i="18"/>
  <c r="D85" i="18"/>
  <c r="D134" i="18"/>
  <c r="D133" i="18"/>
  <c r="D207" i="18"/>
  <c r="D243" i="18"/>
  <c r="D240" i="18"/>
  <c r="D4" i="18"/>
  <c r="D43" i="18"/>
  <c r="C113" i="28"/>
  <c r="C105" i="28"/>
  <c r="C97" i="28"/>
  <c r="C89" i="28"/>
  <c r="C81" i="28"/>
  <c r="C73" i="28"/>
  <c r="C65" i="28"/>
  <c r="C53" i="28"/>
  <c r="C35" i="28"/>
  <c r="D194" i="18"/>
  <c r="D77" i="18"/>
  <c r="D216" i="18"/>
  <c r="D75" i="18"/>
  <c r="D224" i="18"/>
  <c r="D124" i="18"/>
  <c r="D219" i="18"/>
  <c r="D121" i="18"/>
  <c r="D248" i="18"/>
  <c r="D226" i="18"/>
  <c r="D168" i="18"/>
  <c r="D117" i="18"/>
  <c r="D146" i="18"/>
  <c r="D187" i="18"/>
  <c r="D211" i="18"/>
  <c r="D16" i="18"/>
  <c r="D143" i="18"/>
  <c r="D116" i="18"/>
  <c r="D246" i="18"/>
  <c r="D55" i="18"/>
  <c r="D89" i="18"/>
  <c r="D53" i="18"/>
  <c r="D208" i="18"/>
  <c r="D113" i="18"/>
  <c r="D84" i="18"/>
  <c r="D82" i="18"/>
  <c r="D111" i="18"/>
  <c r="D229" i="18"/>
  <c r="D79" i="18"/>
  <c r="D45" i="18"/>
  <c r="D108" i="18"/>
  <c r="C112" i="28"/>
  <c r="C104" i="28"/>
  <c r="C96" i="28"/>
  <c r="C88" i="28"/>
  <c r="C80" i="28"/>
  <c r="C72" i="28"/>
  <c r="C64" i="28"/>
  <c r="C51" i="28"/>
  <c r="D25" i="18"/>
  <c r="D76" i="18"/>
  <c r="D102" i="18"/>
  <c r="D175" i="18"/>
  <c r="D173" i="18"/>
  <c r="D74" i="18"/>
  <c r="D99" i="18"/>
  <c r="D169" i="18"/>
  <c r="D37" i="18"/>
  <c r="D97" i="18"/>
  <c r="D212" i="18"/>
  <c r="D19" i="18"/>
  <c r="D35" i="18"/>
  <c r="D65" i="18"/>
  <c r="D161" i="18"/>
  <c r="D210" i="18"/>
  <c r="D142" i="18"/>
  <c r="D13" i="18"/>
  <c r="D158" i="18"/>
  <c r="D29" i="18"/>
  <c r="D199" i="18"/>
  <c r="D12" i="18"/>
  <c r="D225" i="18"/>
  <c r="D136" i="18"/>
  <c r="D244" i="18"/>
  <c r="D50" i="18"/>
  <c r="D7" i="18"/>
  <c r="D222" i="18"/>
  <c r="D26" i="18"/>
  <c r="D109" i="18"/>
  <c r="D151" i="18"/>
  <c r="C111" i="28"/>
  <c r="C103" i="28"/>
  <c r="C95" i="28"/>
  <c r="C87" i="28"/>
  <c r="C79" i="28"/>
  <c r="C71" i="28"/>
  <c r="C62" i="28"/>
  <c r="C49" i="28"/>
  <c r="D104" i="18"/>
  <c r="D41" i="18"/>
  <c r="D204" i="18"/>
  <c r="D251" i="18"/>
  <c r="D172" i="18"/>
  <c r="D23" i="18"/>
  <c r="D148" i="18"/>
  <c r="D236" i="18"/>
  <c r="D98" i="18"/>
  <c r="D20" i="18"/>
  <c r="D167" i="18"/>
  <c r="D235" i="18"/>
  <c r="D34" i="18"/>
  <c r="D186" i="18"/>
  <c r="D160" i="18"/>
  <c r="D32" i="18"/>
  <c r="D31" i="18"/>
  <c r="D209" i="18"/>
  <c r="D115" i="18"/>
  <c r="D141" i="18"/>
  <c r="D183" i="18"/>
  <c r="D52" i="18"/>
  <c r="D138" i="18"/>
  <c r="D10" i="18"/>
  <c r="D153" i="18"/>
  <c r="D49" i="18"/>
  <c r="D6" i="18"/>
  <c r="D206" i="18"/>
  <c r="D5" i="18"/>
  <c r="D129" i="18"/>
  <c r="D178" i="18"/>
  <c r="C110" i="28"/>
  <c r="C102" i="28"/>
  <c r="C94" i="28"/>
  <c r="C86" i="28"/>
  <c r="C78" i="28"/>
  <c r="C70" i="28"/>
  <c r="C61" i="28"/>
  <c r="C46" i="28"/>
  <c r="D78" i="18"/>
  <c r="D228" i="18"/>
  <c r="D40" i="18"/>
  <c r="D101" i="18"/>
  <c r="D39" i="18"/>
  <c r="D227" i="18"/>
  <c r="D123" i="18"/>
  <c r="D120" i="18"/>
  <c r="D118" i="18"/>
  <c r="D70" i="18"/>
  <c r="D202" i="18"/>
  <c r="D165" i="18"/>
  <c r="D66" i="18"/>
  <c r="D17" i="18"/>
  <c r="D62" i="18"/>
  <c r="D60" i="18"/>
  <c r="D232" i="18"/>
  <c r="D57" i="18"/>
  <c r="D185" i="18"/>
  <c r="D157" i="18"/>
  <c r="D28" i="18"/>
  <c r="D86" i="18"/>
  <c r="D137" i="18"/>
  <c r="D241" i="18"/>
  <c r="D112" i="18"/>
  <c r="D196" i="18"/>
  <c r="D152" i="18"/>
  <c r="D81" i="18"/>
  <c r="D131" i="18"/>
  <c r="D44" i="18"/>
  <c r="D42" i="18"/>
  <c r="C109" i="28"/>
  <c r="C101" i="28"/>
  <c r="C93" i="28"/>
  <c r="C85" i="28"/>
  <c r="C77" i="28"/>
  <c r="C69" i="28"/>
  <c r="C59" i="28"/>
  <c r="C45" i="28"/>
  <c r="D126" i="18"/>
  <c r="D217" i="18"/>
  <c r="D220" i="18"/>
  <c r="D174" i="18"/>
  <c r="D171" i="18"/>
  <c r="D193" i="18"/>
  <c r="D192" i="18"/>
  <c r="D119" i="18"/>
  <c r="D203" i="18"/>
  <c r="D247" i="18"/>
  <c r="D166" i="18"/>
  <c r="D36" i="18"/>
  <c r="D164" i="18"/>
  <c r="D145" i="18"/>
  <c r="D61" i="18"/>
  <c r="D233" i="18"/>
  <c r="D92" i="18"/>
  <c r="D56" i="18"/>
  <c r="D231" i="18"/>
  <c r="D90" i="18"/>
  <c r="D88" i="18"/>
  <c r="D198" i="18"/>
  <c r="D114" i="18"/>
  <c r="D182" i="18"/>
  <c r="D51" i="18"/>
  <c r="D48" i="18"/>
  <c r="D46" i="18"/>
  <c r="D80" i="18"/>
  <c r="D180" i="18"/>
  <c r="D195" i="18"/>
  <c r="D107" i="18"/>
  <c r="C108" i="28"/>
  <c r="C100" i="28"/>
  <c r="C92" i="28"/>
  <c r="C84" i="28"/>
  <c r="C76" i="28"/>
  <c r="C68" i="28"/>
  <c r="C58" i="28"/>
  <c r="C43" i="28"/>
  <c r="C88" i="26"/>
  <c r="K7" i="28"/>
  <c r="O7" i="28"/>
  <c r="W7" i="28"/>
  <c r="H7" i="28"/>
  <c r="T7" i="28"/>
  <c r="AC43" i="28"/>
  <c r="AB6" i="24"/>
  <c r="AF50" i="24"/>
  <c r="J7" i="25"/>
  <c r="AC39" i="28"/>
  <c r="AF40" i="24"/>
  <c r="AF82" i="24"/>
  <c r="K7" i="25"/>
  <c r="R7" i="25"/>
  <c r="Z7" i="25"/>
  <c r="D7" i="24"/>
  <c r="L7" i="24"/>
  <c r="S7" i="24"/>
  <c r="Y6" i="28"/>
  <c r="K7" i="26"/>
  <c r="D7" i="28"/>
  <c r="L7" i="28"/>
  <c r="P7" i="28"/>
  <c r="X7" i="28"/>
  <c r="R7" i="24"/>
  <c r="Z7" i="24"/>
  <c r="I7" i="24"/>
  <c r="P7" i="24"/>
  <c r="X7" i="24"/>
  <c r="J7" i="28"/>
  <c r="N7" i="28"/>
  <c r="V7" i="28"/>
  <c r="AE43" i="28"/>
  <c r="AC35" i="28"/>
  <c r="AC47" i="28"/>
  <c r="AC59" i="28"/>
  <c r="AC115" i="28"/>
  <c r="I7" i="28"/>
  <c r="U7" i="28"/>
  <c r="AC40" i="28"/>
  <c r="AC55" i="28"/>
  <c r="AC63" i="28"/>
  <c r="AC51" i="28"/>
  <c r="AC95" i="28"/>
  <c r="AE63" i="28"/>
  <c r="AC87" i="28"/>
  <c r="AC79" i="28"/>
  <c r="AC83" i="28"/>
  <c r="AE95" i="28"/>
  <c r="AC91" i="28"/>
  <c r="AC103" i="28"/>
  <c r="AF66" i="24"/>
  <c r="AF56" i="24"/>
  <c r="K7" i="24"/>
  <c r="AF72" i="24"/>
  <c r="AF34" i="24"/>
  <c r="AF88" i="24"/>
  <c r="AF38" i="24"/>
  <c r="AF54" i="24"/>
  <c r="AF70" i="24"/>
  <c r="AF86" i="24"/>
  <c r="AF36" i="24"/>
  <c r="AF52" i="24"/>
  <c r="AF68" i="24"/>
  <c r="AF84" i="24"/>
  <c r="AF101" i="24"/>
  <c r="AF32" i="24"/>
  <c r="AF48" i="24"/>
  <c r="AF64" i="24"/>
  <c r="AF80" i="24"/>
  <c r="AF30" i="24"/>
  <c r="AF46" i="24"/>
  <c r="AF62" i="24"/>
  <c r="AF78" i="24"/>
  <c r="AF28" i="24"/>
  <c r="AF44" i="24"/>
  <c r="AF60" i="24"/>
  <c r="AF76" i="24"/>
  <c r="AF92" i="24"/>
  <c r="AF107" i="24"/>
  <c r="AF114" i="24"/>
  <c r="AF26" i="24"/>
  <c r="AF42" i="24"/>
  <c r="AF58" i="24"/>
  <c r="AF74" i="24"/>
  <c r="AF90" i="24"/>
  <c r="AF112" i="24"/>
  <c r="X7" i="25"/>
  <c r="O7" i="25"/>
  <c r="W7" i="25"/>
  <c r="Q7" i="25"/>
  <c r="N7" i="25"/>
  <c r="AB6" i="25"/>
  <c r="P7" i="25"/>
  <c r="H7" i="25"/>
  <c r="I7" i="25"/>
  <c r="AF50" i="25"/>
  <c r="AF57" i="25"/>
  <c r="AH50" i="25"/>
  <c r="AF73" i="25"/>
  <c r="AF105" i="25"/>
  <c r="AF69" i="25"/>
  <c r="AF53" i="25"/>
  <c r="AF58" i="25"/>
  <c r="AF77" i="25"/>
  <c r="AF109" i="25"/>
  <c r="AF65" i="25"/>
  <c r="AF97" i="25"/>
  <c r="AF49" i="25"/>
  <c r="AF54" i="25"/>
  <c r="AF85" i="25"/>
  <c r="AF61" i="25"/>
  <c r="AF93" i="25"/>
  <c r="AF81" i="25"/>
  <c r="AF113" i="25"/>
  <c r="AF101" i="25"/>
  <c r="AF89" i="25"/>
  <c r="W7" i="26"/>
  <c r="T7" i="26"/>
  <c r="O7" i="26"/>
  <c r="J7" i="26"/>
  <c r="AF41" i="26"/>
  <c r="E7" i="26"/>
  <c r="V7" i="26"/>
  <c r="R7" i="26"/>
  <c r="Q7" i="26"/>
  <c r="P7" i="26"/>
  <c r="AF55" i="26"/>
  <c r="AF63" i="26"/>
  <c r="AF71" i="26"/>
  <c r="AF79" i="26"/>
  <c r="AF87" i="26"/>
  <c r="AF103" i="26"/>
  <c r="AF111" i="26"/>
  <c r="AF59" i="26"/>
  <c r="AF67" i="26"/>
  <c r="AF75" i="26"/>
  <c r="AF83" i="26"/>
  <c r="AF99" i="26"/>
  <c r="AF107" i="26"/>
  <c r="I7" i="26"/>
  <c r="AH41" i="26"/>
  <c r="H7" i="26"/>
  <c r="AF61" i="26"/>
  <c r="AF69" i="26"/>
  <c r="AF77" i="26"/>
  <c r="AF85" i="26"/>
  <c r="AF101" i="26"/>
  <c r="AF109" i="26"/>
  <c r="AF40" i="26"/>
  <c r="AF48" i="26"/>
  <c r="AC111" i="28"/>
  <c r="AE35" i="28"/>
  <c r="AC37" i="28"/>
  <c r="AC75" i="28"/>
  <c r="AC107" i="28"/>
  <c r="AC33" i="28"/>
  <c r="AC71" i="28"/>
  <c r="F7" i="28"/>
  <c r="R7" i="28"/>
  <c r="AE56" i="28"/>
  <c r="AC67" i="28"/>
  <c r="AE88" i="28"/>
  <c r="AC99" i="28"/>
  <c r="AC112" i="28"/>
  <c r="G7" i="28"/>
  <c r="S7" i="28"/>
  <c r="AC46" i="28"/>
  <c r="AC36" i="28"/>
  <c r="AC100" i="28"/>
  <c r="L7" i="25"/>
  <c r="S7" i="25"/>
  <c r="AA7" i="25"/>
  <c r="AH115" i="25"/>
  <c r="E7" i="25"/>
  <c r="U7" i="25"/>
  <c r="AF51" i="25"/>
  <c r="AF63" i="25"/>
  <c r="AF71" i="25"/>
  <c r="AF75" i="25"/>
  <c r="AF83" i="25"/>
  <c r="AF91" i="25"/>
  <c r="AF99" i="25"/>
  <c r="AF107" i="25"/>
  <c r="AF111" i="25"/>
  <c r="M7" i="25"/>
  <c r="T7" i="25"/>
  <c r="F7" i="25"/>
  <c r="AF47" i="25"/>
  <c r="AF55" i="25"/>
  <c r="AF59" i="25"/>
  <c r="AF67" i="25"/>
  <c r="AF79" i="25"/>
  <c r="AF87" i="25"/>
  <c r="AF95" i="25"/>
  <c r="AF103" i="25"/>
  <c r="AF62" i="25"/>
  <c r="AF66" i="25"/>
  <c r="AF70" i="25"/>
  <c r="AF74" i="25"/>
  <c r="AF78" i="25"/>
  <c r="AF82" i="25"/>
  <c r="AF86" i="25"/>
  <c r="AF90" i="25"/>
  <c r="AF94" i="25"/>
  <c r="AF98" i="25"/>
  <c r="AF102" i="25"/>
  <c r="AF106" i="25"/>
  <c r="AF110" i="25"/>
  <c r="AF114" i="25"/>
  <c r="AF47" i="26"/>
  <c r="AH49" i="26"/>
  <c r="AF93" i="26"/>
  <c r="AF39" i="26"/>
  <c r="AF43" i="26"/>
  <c r="AF50" i="26"/>
  <c r="AF51" i="26"/>
  <c r="AF91" i="26"/>
  <c r="AF46" i="26"/>
  <c r="AF53" i="26"/>
  <c r="F7" i="26"/>
  <c r="U7" i="26"/>
  <c r="AF38" i="26"/>
  <c r="AF42" i="26"/>
  <c r="AH50" i="26"/>
  <c r="AF52" i="26"/>
  <c r="AF57" i="26"/>
  <c r="AF65" i="26"/>
  <c r="AF73" i="26"/>
  <c r="AF81" i="26"/>
  <c r="AF89" i="26"/>
  <c r="AF97" i="26"/>
  <c r="AF105" i="26"/>
  <c r="AF113" i="26"/>
  <c r="G7" i="26"/>
  <c r="AF44" i="26"/>
  <c r="AH52" i="26"/>
  <c r="AF95" i="26"/>
  <c r="Q7" i="24"/>
  <c r="AF94" i="24"/>
  <c r="AF96" i="24"/>
  <c r="AF109" i="24"/>
  <c r="AF98" i="24"/>
  <c r="AF100" i="24"/>
  <c r="AF111" i="24"/>
  <c r="AF102" i="24"/>
  <c r="AF104" i="24"/>
  <c r="AF113" i="24"/>
  <c r="J7" i="24"/>
  <c r="AH25" i="24"/>
  <c r="AF27" i="24"/>
  <c r="AF29" i="24"/>
  <c r="AF31" i="24"/>
  <c r="AF33" i="24"/>
  <c r="AF35" i="24"/>
  <c r="AF37" i="24"/>
  <c r="AF39" i="24"/>
  <c r="AF41" i="24"/>
  <c r="AF43" i="24"/>
  <c r="AF45" i="24"/>
  <c r="AF47" i="24"/>
  <c r="AF49" i="24"/>
  <c r="AF51" i="24"/>
  <c r="AF53" i="24"/>
  <c r="AF55" i="24"/>
  <c r="AF57" i="24"/>
  <c r="AF59" i="24"/>
  <c r="AF61" i="24"/>
  <c r="AF63" i="24"/>
  <c r="AF65" i="24"/>
  <c r="AF67" i="24"/>
  <c r="AF69" i="24"/>
  <c r="AF71" i="24"/>
  <c r="AF73" i="24"/>
  <c r="AF75" i="24"/>
  <c r="AF77" i="24"/>
  <c r="AF79" i="24"/>
  <c r="AF81" i="24"/>
  <c r="AF83" i="24"/>
  <c r="AF85" i="24"/>
  <c r="AF87" i="24"/>
  <c r="AF89" i="24"/>
  <c r="AF91" i="24"/>
  <c r="AF93" i="24"/>
  <c r="AF106" i="24"/>
  <c r="AF108" i="24"/>
  <c r="AF95" i="24"/>
  <c r="AF97" i="24"/>
  <c r="N7" i="24"/>
  <c r="AF99" i="24"/>
  <c r="AF110" i="24"/>
  <c r="Y7" i="24"/>
  <c r="AF103" i="24"/>
  <c r="AF105" i="24"/>
  <c r="AF103" i="1"/>
  <c r="E2" i="28"/>
  <c r="E5" i="28" s="1"/>
  <c r="E2" i="1"/>
  <c r="AF114" i="1"/>
  <c r="AF104" i="1"/>
  <c r="AF106" i="1"/>
  <c r="AF107" i="1"/>
  <c r="AF111" i="1"/>
  <c r="AH103" i="1"/>
  <c r="AF113" i="1"/>
  <c r="AH114" i="1"/>
  <c r="AF110" i="1"/>
  <c r="AF108" i="1"/>
  <c r="AF112" i="1"/>
  <c r="AH111" i="1"/>
  <c r="AF109" i="1"/>
  <c r="AF105" i="1"/>
  <c r="AC60" i="28"/>
  <c r="AE61" i="28"/>
  <c r="AC61" i="28"/>
  <c r="AC76" i="28"/>
  <c r="AC92" i="28"/>
  <c r="AE93" i="28"/>
  <c r="AC93" i="28"/>
  <c r="AC108" i="28"/>
  <c r="AC42" i="28"/>
  <c r="AC56" i="28"/>
  <c r="AE57" i="28"/>
  <c r="AC57" i="28"/>
  <c r="AC88" i="28"/>
  <c r="AE89" i="28"/>
  <c r="AC89" i="28"/>
  <c r="AC104" i="28"/>
  <c r="AC45" i="28"/>
  <c r="AC48" i="28"/>
  <c r="AE49" i="28"/>
  <c r="AC49" i="28"/>
  <c r="AC52" i="28"/>
  <c r="AE53" i="28"/>
  <c r="AC53" i="28"/>
  <c r="AC84" i="28"/>
  <c r="AE85" i="28"/>
  <c r="AC85" i="28"/>
  <c r="AC64" i="28"/>
  <c r="AE65" i="28"/>
  <c r="AC65" i="28"/>
  <c r="AC34" i="28"/>
  <c r="AC38" i="28"/>
  <c r="AC80" i="28"/>
  <c r="AE81" i="28"/>
  <c r="AC81" i="28"/>
  <c r="AE113" i="28"/>
  <c r="AC113" i="28"/>
  <c r="AC96" i="28"/>
  <c r="AE97" i="28"/>
  <c r="AC97" i="28"/>
  <c r="AC41" i="28"/>
  <c r="AC44" i="28"/>
  <c r="AE77" i="28"/>
  <c r="AC77" i="28"/>
  <c r="AE109" i="28"/>
  <c r="AC109" i="28"/>
  <c r="AC72" i="28"/>
  <c r="AE73" i="28"/>
  <c r="AC73" i="28"/>
  <c r="AE105" i="28"/>
  <c r="AC105" i="28"/>
  <c r="AC68" i="28"/>
  <c r="AE69" i="28"/>
  <c r="AC69" i="28"/>
  <c r="AE101" i="28"/>
  <c r="AC101" i="28"/>
  <c r="AC50" i="28"/>
  <c r="AC54" i="28"/>
  <c r="AC58" i="28"/>
  <c r="AC62" i="28"/>
  <c r="AC66" i="28"/>
  <c r="AC70" i="28"/>
  <c r="AC74" i="28"/>
  <c r="AC78" i="28"/>
  <c r="AC82" i="28"/>
  <c r="AC86" i="28"/>
  <c r="AC90" i="28"/>
  <c r="AC94" i="28"/>
  <c r="AC98" i="28"/>
  <c r="AC102" i="28"/>
  <c r="AC106" i="28"/>
  <c r="AC110" i="28"/>
  <c r="AC114" i="28"/>
  <c r="F2" i="26"/>
  <c r="F5" i="26" s="1"/>
  <c r="AB6" i="26"/>
  <c r="AH55" i="26"/>
  <c r="AH57" i="26"/>
  <c r="AH59" i="26"/>
  <c r="AH61" i="26"/>
  <c r="AH63" i="26"/>
  <c r="AH65" i="26"/>
  <c r="AH67" i="26"/>
  <c r="AH69" i="26"/>
  <c r="AH71" i="26"/>
  <c r="AH73" i="26"/>
  <c r="AH75" i="26"/>
  <c r="AH77" i="26"/>
  <c r="AH79" i="26"/>
  <c r="AH81" i="26"/>
  <c r="AH83" i="26"/>
  <c r="AH85" i="26"/>
  <c r="AH87" i="26"/>
  <c r="AH89" i="26"/>
  <c r="AH91" i="26"/>
  <c r="AH93" i="26"/>
  <c r="AH95" i="26"/>
  <c r="AH97" i="26"/>
  <c r="AH99" i="26"/>
  <c r="AH101" i="26"/>
  <c r="AH103" i="26"/>
  <c r="AH105" i="26"/>
  <c r="AH107" i="26"/>
  <c r="AH109" i="26"/>
  <c r="AH111" i="26"/>
  <c r="AH113" i="26"/>
  <c r="AH115" i="26"/>
  <c r="AH37" i="26"/>
  <c r="AH46" i="26"/>
  <c r="AF49" i="26"/>
  <c r="AF54" i="26"/>
  <c r="AF56" i="26"/>
  <c r="AF58" i="26"/>
  <c r="AF60" i="26"/>
  <c r="AF62" i="26"/>
  <c r="AF64" i="26"/>
  <c r="AF66" i="26"/>
  <c r="AF68" i="26"/>
  <c r="AF70" i="26"/>
  <c r="AF72" i="26"/>
  <c r="AF74" i="26"/>
  <c r="AF76" i="26"/>
  <c r="AF78" i="26"/>
  <c r="AF80" i="26"/>
  <c r="AF82" i="26"/>
  <c r="AF84" i="26"/>
  <c r="AF86" i="26"/>
  <c r="AF88" i="26"/>
  <c r="AF90" i="26"/>
  <c r="AF92" i="26"/>
  <c r="AF94" i="26"/>
  <c r="AF96" i="26"/>
  <c r="AF98" i="26"/>
  <c r="AF100" i="26"/>
  <c r="AF102" i="26"/>
  <c r="AF104" i="26"/>
  <c r="AF106" i="26"/>
  <c r="AF108" i="26"/>
  <c r="AF110" i="26"/>
  <c r="AF112" i="26"/>
  <c r="AF114" i="26"/>
  <c r="AH35" i="26"/>
  <c r="AH42" i="26"/>
  <c r="AF45" i="26"/>
  <c r="AH54" i="26"/>
  <c r="AH56" i="26"/>
  <c r="AH58" i="26"/>
  <c r="AH60" i="26"/>
  <c r="AH62" i="26"/>
  <c r="AH64" i="26"/>
  <c r="AH66" i="26"/>
  <c r="AH68" i="26"/>
  <c r="AH70" i="26"/>
  <c r="AH72" i="26"/>
  <c r="AH74" i="26"/>
  <c r="AH76" i="26"/>
  <c r="AH78" i="26"/>
  <c r="AH80" i="26"/>
  <c r="AH82" i="26"/>
  <c r="AH84" i="26"/>
  <c r="AH86" i="26"/>
  <c r="AH88" i="26"/>
  <c r="AH90" i="26"/>
  <c r="AH92" i="26"/>
  <c r="AH94" i="26"/>
  <c r="AH96" i="26"/>
  <c r="AH98" i="26"/>
  <c r="AH100" i="26"/>
  <c r="AH102" i="26"/>
  <c r="AH104" i="26"/>
  <c r="AH106" i="26"/>
  <c r="AH108" i="26"/>
  <c r="AH110" i="26"/>
  <c r="AH112" i="26"/>
  <c r="AH114" i="26"/>
  <c r="AH38" i="26"/>
  <c r="G2" i="25"/>
  <c r="D7" i="25"/>
  <c r="AF48" i="25"/>
  <c r="AF56" i="25"/>
  <c r="AF64" i="25"/>
  <c r="AF72" i="25"/>
  <c r="AF76" i="25"/>
  <c r="AF80" i="25"/>
  <c r="AF84" i="25"/>
  <c r="AF88" i="25"/>
  <c r="AF92" i="25"/>
  <c r="AF96" i="25"/>
  <c r="AF100" i="25"/>
  <c r="AF104" i="25"/>
  <c r="AF108" i="25"/>
  <c r="AF112" i="25"/>
  <c r="AF52" i="25"/>
  <c r="AF60" i="25"/>
  <c r="AF68" i="25"/>
  <c r="AH45" i="25"/>
  <c r="AH48" i="25"/>
  <c r="AH52" i="25"/>
  <c r="AH56" i="25"/>
  <c r="AH60" i="25"/>
  <c r="AH64" i="25"/>
  <c r="AH68" i="25"/>
  <c r="AH72" i="25"/>
  <c r="AH76" i="25"/>
  <c r="AH80" i="25"/>
  <c r="AH84" i="25"/>
  <c r="AH88" i="25"/>
  <c r="AH92" i="25"/>
  <c r="AH96" i="25"/>
  <c r="AH100" i="25"/>
  <c r="AH104" i="25"/>
  <c r="AH108" i="25"/>
  <c r="AH112" i="25"/>
  <c r="F2" i="24"/>
  <c r="AF115" i="24"/>
  <c r="AF115" i="1"/>
  <c r="AH112" i="1"/>
  <c r="AH108" i="1"/>
  <c r="AH104" i="1"/>
  <c r="D7" i="1"/>
  <c r="D8" i="17"/>
  <c r="D7" i="17"/>
  <c r="D6" i="17"/>
  <c r="D5" i="17"/>
  <c r="D4" i="17"/>
  <c r="J6" i="20"/>
  <c r="J10" i="20"/>
  <c r="J14" i="20"/>
  <c r="J18" i="20"/>
  <c r="J22" i="20"/>
  <c r="J26" i="20"/>
  <c r="J30" i="20"/>
  <c r="J34" i="20"/>
  <c r="J38" i="20"/>
  <c r="J42" i="20"/>
  <c r="J46" i="20"/>
  <c r="J50" i="20"/>
  <c r="J54" i="20"/>
  <c r="J58" i="20"/>
  <c r="J62" i="20"/>
  <c r="J66" i="20"/>
  <c r="J70" i="20"/>
  <c r="J74" i="20"/>
  <c r="J78" i="20"/>
  <c r="J82" i="20"/>
  <c r="J86" i="20"/>
  <c r="J90" i="20"/>
  <c r="J94" i="20"/>
  <c r="J98" i="20"/>
  <c r="J102" i="20"/>
  <c r="J106" i="20"/>
  <c r="J110" i="20"/>
  <c r="J114" i="20"/>
  <c r="J118" i="20"/>
  <c r="J122" i="20"/>
  <c r="J126" i="20"/>
  <c r="J130" i="20"/>
  <c r="J134" i="20"/>
  <c r="J138" i="20"/>
  <c r="J142" i="20"/>
  <c r="J146" i="20"/>
  <c r="J150" i="20"/>
  <c r="J154" i="20"/>
  <c r="J158" i="20"/>
  <c r="J162" i="20"/>
  <c r="J166" i="20"/>
  <c r="J170" i="20"/>
  <c r="J174" i="20"/>
  <c r="J178" i="20"/>
  <c r="J182" i="20"/>
  <c r="J186" i="20"/>
  <c r="J190" i="20"/>
  <c r="J194" i="20"/>
  <c r="J198" i="20"/>
  <c r="J202" i="20"/>
  <c r="J206" i="20"/>
  <c r="J210" i="20"/>
  <c r="J214" i="20"/>
  <c r="J218" i="20"/>
  <c r="J222" i="20"/>
  <c r="J226" i="20"/>
  <c r="J230" i="20"/>
  <c r="J234" i="20"/>
  <c r="J5" i="20"/>
  <c r="J9" i="20"/>
  <c r="J13" i="20"/>
  <c r="J17" i="20"/>
  <c r="J21" i="20"/>
  <c r="J25" i="20"/>
  <c r="J29" i="20"/>
  <c r="J33" i="20"/>
  <c r="J37" i="20"/>
  <c r="J41" i="20"/>
  <c r="J45" i="20"/>
  <c r="J49" i="20"/>
  <c r="J53" i="20"/>
  <c r="J57" i="20"/>
  <c r="J61" i="20"/>
  <c r="J65" i="20"/>
  <c r="J69" i="20"/>
  <c r="J73" i="20"/>
  <c r="J77" i="20"/>
  <c r="J81" i="20"/>
  <c r="J85" i="20"/>
  <c r="J89" i="20"/>
  <c r="J93" i="20"/>
  <c r="J97" i="20"/>
  <c r="J101" i="20"/>
  <c r="J105" i="20"/>
  <c r="J109" i="20"/>
  <c r="J113" i="20"/>
  <c r="J117" i="20"/>
  <c r="J121" i="20"/>
  <c r="J125" i="20"/>
  <c r="J129" i="20"/>
  <c r="J133" i="20"/>
  <c r="J137" i="20"/>
  <c r="J141" i="20"/>
  <c r="J145" i="20"/>
  <c r="J149" i="20"/>
  <c r="J153" i="20"/>
  <c r="J157" i="20"/>
  <c r="J161" i="20"/>
  <c r="J165" i="20"/>
  <c r="J169" i="20"/>
  <c r="J173" i="20"/>
  <c r="J177" i="20"/>
  <c r="J181" i="20"/>
  <c r="J185" i="20"/>
  <c r="J189" i="20"/>
  <c r="J193" i="20"/>
  <c r="J197" i="20"/>
  <c r="J201" i="20"/>
  <c r="J205" i="20"/>
  <c r="J209" i="20"/>
  <c r="J213" i="20"/>
  <c r="J217" i="20"/>
  <c r="J221" i="20"/>
  <c r="J229" i="20"/>
  <c r="J236" i="20"/>
  <c r="J240" i="20"/>
  <c r="J244" i="20"/>
  <c r="J2" i="20"/>
  <c r="J227" i="20"/>
  <c r="J235" i="20"/>
  <c r="J239" i="20"/>
  <c r="J243" i="20"/>
  <c r="J247" i="20"/>
  <c r="J4" i="20"/>
  <c r="J8" i="20"/>
  <c r="J12" i="20"/>
  <c r="J16" i="20"/>
  <c r="J20" i="20"/>
  <c r="J28" i="20"/>
  <c r="J36" i="20"/>
  <c r="J44" i="20"/>
  <c r="J52" i="20"/>
  <c r="J60" i="20"/>
  <c r="J68" i="20"/>
  <c r="J76" i="20"/>
  <c r="J84" i="20"/>
  <c r="J92" i="20"/>
  <c r="J100" i="20"/>
  <c r="J108" i="20"/>
  <c r="J116" i="20"/>
  <c r="J124" i="20"/>
  <c r="J132" i="20"/>
  <c r="J140" i="20"/>
  <c r="J148" i="20"/>
  <c r="J156" i="20"/>
  <c r="J164" i="20"/>
  <c r="J172" i="20"/>
  <c r="J180" i="20"/>
  <c r="J188" i="20"/>
  <c r="J196" i="20"/>
  <c r="J204" i="20"/>
  <c r="J212" i="20"/>
  <c r="J220" i="20"/>
  <c r="J228" i="20"/>
  <c r="J3" i="20"/>
  <c r="J11" i="20"/>
  <c r="J19" i="20"/>
  <c r="J27" i="20"/>
  <c r="J35" i="20"/>
  <c r="J43" i="20"/>
  <c r="J51" i="20"/>
  <c r="J59" i="20"/>
  <c r="J67" i="20"/>
  <c r="J75" i="20"/>
  <c r="J83" i="20"/>
  <c r="J91" i="20"/>
  <c r="J99" i="20"/>
  <c r="J107" i="20"/>
  <c r="J115" i="20"/>
  <c r="J123" i="20"/>
  <c r="J131" i="20"/>
  <c r="J139" i="20"/>
  <c r="J147" i="20"/>
  <c r="J155" i="20"/>
  <c r="J163" i="20"/>
  <c r="J171" i="20"/>
  <c r="J179" i="20"/>
  <c r="J187" i="20"/>
  <c r="J195" i="20"/>
  <c r="J203" i="20"/>
  <c r="J211" i="20"/>
  <c r="J219" i="20"/>
  <c r="J233" i="20"/>
  <c r="J242" i="20"/>
  <c r="J223" i="20"/>
  <c r="J237" i="20"/>
  <c r="J245" i="20"/>
  <c r="J24" i="20"/>
  <c r="J32" i="20"/>
  <c r="J40" i="20"/>
  <c r="J48" i="20"/>
  <c r="J56" i="20"/>
  <c r="J64" i="20"/>
  <c r="J72" i="20"/>
  <c r="J80" i="20"/>
  <c r="J88" i="20"/>
  <c r="J96" i="20"/>
  <c r="J104" i="20"/>
  <c r="J112" i="20"/>
  <c r="J120" i="20"/>
  <c r="J128" i="20"/>
  <c r="J136" i="20"/>
  <c r="J144" i="20"/>
  <c r="J152" i="20"/>
  <c r="J160" i="20"/>
  <c r="J168" i="20"/>
  <c r="J176" i="20"/>
  <c r="J184" i="20"/>
  <c r="J192" i="20"/>
  <c r="J200" i="20"/>
  <c r="J208" i="20"/>
  <c r="J216" i="20"/>
  <c r="J224" i="20"/>
  <c r="J232" i="20"/>
  <c r="J7" i="20"/>
  <c r="J15" i="20"/>
  <c r="J23" i="20"/>
  <c r="J31" i="20"/>
  <c r="J39" i="20"/>
  <c r="J47" i="20"/>
  <c r="J55" i="20"/>
  <c r="J63" i="20"/>
  <c r="J71" i="20"/>
  <c r="J79" i="20"/>
  <c r="J87" i="20"/>
  <c r="J95" i="20"/>
  <c r="J103" i="20"/>
  <c r="J111" i="20"/>
  <c r="J119" i="20"/>
  <c r="J127" i="20"/>
  <c r="J135" i="20"/>
  <c r="J143" i="20"/>
  <c r="J151" i="20"/>
  <c r="J159" i="20"/>
  <c r="J167" i="20"/>
  <c r="J175" i="20"/>
  <c r="J183" i="20"/>
  <c r="J191" i="20"/>
  <c r="J199" i="20"/>
  <c r="J207" i="20"/>
  <c r="J215" i="20"/>
  <c r="J225" i="20"/>
  <c r="J238" i="20"/>
  <c r="J246" i="20"/>
  <c r="J231" i="20"/>
  <c r="J241" i="20"/>
  <c r="AB23" i="24" l="1"/>
  <c r="AB16" i="24"/>
  <c r="AH16" i="24" s="1"/>
  <c r="AB12" i="24"/>
  <c r="AH12" i="24" s="1"/>
  <c r="AB15" i="24"/>
  <c r="AH15" i="24" s="1"/>
  <c r="AB14" i="24"/>
  <c r="T5" i="49"/>
  <c r="U2" i="49"/>
  <c r="J5" i="49"/>
  <c r="K2" i="49"/>
  <c r="J2" i="48"/>
  <c r="I5" i="48"/>
  <c r="T5" i="48"/>
  <c r="U2" i="48"/>
  <c r="S5" i="47"/>
  <c r="T2" i="47"/>
  <c r="H5" i="47"/>
  <c r="I2" i="47"/>
  <c r="J2" i="46"/>
  <c r="I5" i="46"/>
  <c r="T5" i="46"/>
  <c r="U2" i="46"/>
  <c r="J2" i="45"/>
  <c r="I5" i="45"/>
  <c r="T5" i="45"/>
  <c r="U2" i="45"/>
  <c r="J2" i="44"/>
  <c r="I5" i="44"/>
  <c r="T5" i="44"/>
  <c r="U2" i="44"/>
  <c r="S5" i="43"/>
  <c r="T2" i="43"/>
  <c r="I5" i="43"/>
  <c r="J2" i="43"/>
  <c r="T5" i="42"/>
  <c r="U2" i="42"/>
  <c r="J5" i="42"/>
  <c r="K2" i="42"/>
  <c r="T5" i="41"/>
  <c r="U2" i="41"/>
  <c r="J5" i="41"/>
  <c r="K2" i="41"/>
  <c r="F2" i="28"/>
  <c r="F5" i="28" s="1"/>
  <c r="AB20" i="24"/>
  <c r="AB13" i="24"/>
  <c r="AH13" i="24" s="1"/>
  <c r="AB19" i="24"/>
  <c r="AH19" i="24" s="1"/>
  <c r="AB11" i="24"/>
  <c r="AH11" i="24" s="1"/>
  <c r="Y32" i="28"/>
  <c r="AE32" i="28" s="1"/>
  <c r="AH10" i="26"/>
  <c r="Y10" i="28"/>
  <c r="AE10" i="28" s="1"/>
  <c r="Y19" i="28"/>
  <c r="AE19" i="28" s="1"/>
  <c r="AB24" i="24"/>
  <c r="AH24" i="24" s="1"/>
  <c r="Y28" i="28"/>
  <c r="AE28" i="28" s="1"/>
  <c r="Y11" i="28"/>
  <c r="AE11" i="28" s="1"/>
  <c r="Y30" i="28"/>
  <c r="Y25" i="28"/>
  <c r="Y21" i="28"/>
  <c r="Y14" i="28"/>
  <c r="Y27" i="28"/>
  <c r="Y20" i="28"/>
  <c r="Y15" i="28"/>
  <c r="Y12" i="28"/>
  <c r="Y16" i="28"/>
  <c r="Y31" i="28"/>
  <c r="Y29" i="28"/>
  <c r="Y17" i="28"/>
  <c r="Y13" i="28"/>
  <c r="Y18" i="28"/>
  <c r="Y24" i="28"/>
  <c r="Y23" i="28"/>
  <c r="Y26" i="28"/>
  <c r="Y22" i="28"/>
  <c r="AB17" i="24"/>
  <c r="AB18" i="24"/>
  <c r="AH23" i="24"/>
  <c r="AB21" i="24"/>
  <c r="AB10" i="24"/>
  <c r="AB22" i="24"/>
  <c r="AB37" i="25"/>
  <c r="AH37" i="25" s="1"/>
  <c r="AB21" i="25"/>
  <c r="AB18" i="25"/>
  <c r="AH18" i="25" s="1"/>
  <c r="AB28" i="25"/>
  <c r="AH28" i="25" s="1"/>
  <c r="AB16" i="25"/>
  <c r="AF45" i="25" s="1"/>
  <c r="AB33" i="25"/>
  <c r="AH33" i="25" s="1"/>
  <c r="AB34" i="25"/>
  <c r="AH34" i="25" s="1"/>
  <c r="AB31" i="25"/>
  <c r="AH31" i="25" s="1"/>
  <c r="AB13" i="25"/>
  <c r="AH13" i="25" s="1"/>
  <c r="AB40" i="25"/>
  <c r="AH40" i="25" s="1"/>
  <c r="AB24" i="25"/>
  <c r="AH24" i="25" s="1"/>
  <c r="AB27" i="25"/>
  <c r="AB32" i="25"/>
  <c r="AH32" i="25" s="1"/>
  <c r="AB15" i="25"/>
  <c r="AH15" i="25" s="1"/>
  <c r="AB14" i="25"/>
  <c r="AB12" i="25"/>
  <c r="AH12" i="25" s="1"/>
  <c r="AB11" i="25"/>
  <c r="AH11" i="25" s="1"/>
  <c r="AB23" i="25"/>
  <c r="AH23" i="25" s="1"/>
  <c r="AB42" i="25"/>
  <c r="AB29" i="25"/>
  <c r="AH29" i="25" s="1"/>
  <c r="AB22" i="25"/>
  <c r="AB38" i="25"/>
  <c r="AH38" i="25" s="1"/>
  <c r="AB25" i="25"/>
  <c r="AB36" i="25"/>
  <c r="AH36" i="25" s="1"/>
  <c r="AB20" i="25"/>
  <c r="AB10" i="25"/>
  <c r="AB41" i="25"/>
  <c r="AH41" i="25" s="1"/>
  <c r="AB30" i="25"/>
  <c r="AB19" i="25"/>
  <c r="AB17" i="25"/>
  <c r="AF115" i="25" s="1"/>
  <c r="AB35" i="25"/>
  <c r="AH35" i="25" s="1"/>
  <c r="AB26" i="25"/>
  <c r="AB39" i="25"/>
  <c r="AB25" i="26"/>
  <c r="AH25" i="26" s="1"/>
  <c r="AB26" i="26"/>
  <c r="AB30" i="26"/>
  <c r="AH30" i="26" s="1"/>
  <c r="AB23" i="26"/>
  <c r="AB34" i="26"/>
  <c r="AB33" i="26"/>
  <c r="AH33" i="26" s="1"/>
  <c r="AB29" i="26"/>
  <c r="AH29" i="26" s="1"/>
  <c r="AB21" i="26"/>
  <c r="AH21" i="26" s="1"/>
  <c r="AB24" i="26"/>
  <c r="AB28" i="26"/>
  <c r="AB19" i="26"/>
  <c r="AB31" i="26"/>
  <c r="AH31" i="26" s="1"/>
  <c r="AB17" i="26"/>
  <c r="AH17" i="26" s="1"/>
  <c r="AH15" i="26"/>
  <c r="AB20" i="26"/>
  <c r="AH20" i="26" s="1"/>
  <c r="AB32" i="26"/>
  <c r="AH32" i="26" s="1"/>
  <c r="AH11" i="26"/>
  <c r="AB18" i="26"/>
  <c r="AH18" i="26" s="1"/>
  <c r="AH13" i="26"/>
  <c r="AH14" i="26"/>
  <c r="AB27" i="26"/>
  <c r="AB22" i="26"/>
  <c r="AH22" i="26" s="1"/>
  <c r="F2" i="1"/>
  <c r="G2" i="28"/>
  <c r="G5" i="28" s="1"/>
  <c r="G2" i="26"/>
  <c r="G5" i="26" s="1"/>
  <c r="H2" i="25"/>
  <c r="G2" i="24"/>
  <c r="E8" i="1"/>
  <c r="E7" i="1" s="1"/>
  <c r="F8" i="1"/>
  <c r="F7" i="1" s="1"/>
  <c r="G8" i="1"/>
  <c r="G7" i="1" s="1"/>
  <c r="H8" i="1"/>
  <c r="H7" i="1" s="1"/>
  <c r="I8" i="1"/>
  <c r="I7" i="1" s="1"/>
  <c r="J8" i="1"/>
  <c r="J7" i="1" s="1"/>
  <c r="K8" i="1"/>
  <c r="K7" i="1" s="1"/>
  <c r="L8" i="1"/>
  <c r="L7" i="1" s="1"/>
  <c r="M8" i="1"/>
  <c r="M7" i="1" s="1"/>
  <c r="N8" i="1"/>
  <c r="N7" i="1" s="1"/>
  <c r="O8" i="1"/>
  <c r="O7" i="1" s="1"/>
  <c r="P8" i="1"/>
  <c r="P7" i="1" s="1"/>
  <c r="Q8" i="1"/>
  <c r="Q7" i="1" s="1"/>
  <c r="R8" i="1"/>
  <c r="R7" i="1" s="1"/>
  <c r="S8" i="1"/>
  <c r="S7" i="1" s="1"/>
  <c r="T8" i="1"/>
  <c r="T7" i="1" s="1"/>
  <c r="U8" i="1"/>
  <c r="U7" i="1" s="1"/>
  <c r="V8" i="1"/>
  <c r="V7" i="1" s="1"/>
  <c r="W8" i="1"/>
  <c r="W7" i="1" s="1"/>
  <c r="X8" i="1"/>
  <c r="X7" i="1" s="1"/>
  <c r="Y8" i="1"/>
  <c r="Y7" i="1" s="1"/>
  <c r="Z8" i="1"/>
  <c r="Z7" i="1" s="1"/>
  <c r="AA8" i="1"/>
  <c r="AA7" i="1" s="1"/>
  <c r="AB52" i="1"/>
  <c r="AE52" i="1"/>
  <c r="AB53" i="1"/>
  <c r="AE53" i="1"/>
  <c r="AB54" i="1"/>
  <c r="AE54" i="1"/>
  <c r="AB55" i="1"/>
  <c r="AE55" i="1"/>
  <c r="AB56" i="1"/>
  <c r="AE56" i="1"/>
  <c r="AB57" i="1"/>
  <c r="AE57" i="1"/>
  <c r="AB58" i="1"/>
  <c r="AE58" i="1"/>
  <c r="AB59" i="1"/>
  <c r="AE59" i="1"/>
  <c r="AB60" i="1"/>
  <c r="AE60" i="1"/>
  <c r="AB61" i="1"/>
  <c r="AE61" i="1"/>
  <c r="AB62" i="1"/>
  <c r="AE62" i="1"/>
  <c r="AB63" i="1"/>
  <c r="AH63" i="1" s="1"/>
  <c r="AE63" i="1"/>
  <c r="AB64" i="1"/>
  <c r="AE64" i="1"/>
  <c r="AB65" i="1"/>
  <c r="AE65" i="1"/>
  <c r="AB66" i="1"/>
  <c r="AE66" i="1"/>
  <c r="AB67" i="1"/>
  <c r="AE67" i="1"/>
  <c r="AB68" i="1"/>
  <c r="AE68" i="1"/>
  <c r="AB69" i="1"/>
  <c r="AE69" i="1"/>
  <c r="AB70" i="1"/>
  <c r="AE70" i="1"/>
  <c r="AB71" i="1"/>
  <c r="AE71" i="1"/>
  <c r="AB72" i="1"/>
  <c r="AE72" i="1"/>
  <c r="AB73" i="1"/>
  <c r="AE73" i="1"/>
  <c r="AB74" i="1"/>
  <c r="AE74" i="1"/>
  <c r="AB75" i="1"/>
  <c r="AE75" i="1"/>
  <c r="AB76" i="1"/>
  <c r="AE76" i="1"/>
  <c r="AB77" i="1"/>
  <c r="AE77" i="1"/>
  <c r="AB78" i="1"/>
  <c r="AE78" i="1"/>
  <c r="AB79" i="1"/>
  <c r="AE79" i="1"/>
  <c r="AB80" i="1"/>
  <c r="AE80" i="1"/>
  <c r="AB81" i="1"/>
  <c r="AE81" i="1"/>
  <c r="AB82" i="1"/>
  <c r="AE82" i="1"/>
  <c r="AB83" i="1"/>
  <c r="AE83" i="1"/>
  <c r="AB84" i="1"/>
  <c r="AE84" i="1"/>
  <c r="AB85" i="1"/>
  <c r="AE85" i="1"/>
  <c r="AB86" i="1"/>
  <c r="AE86" i="1"/>
  <c r="AB87" i="1"/>
  <c r="AE87" i="1"/>
  <c r="AB88" i="1"/>
  <c r="AE88" i="1"/>
  <c r="AB89" i="1"/>
  <c r="AE89" i="1"/>
  <c r="AB90" i="1"/>
  <c r="AE90" i="1"/>
  <c r="AB91" i="1"/>
  <c r="AE91" i="1"/>
  <c r="AB92" i="1"/>
  <c r="AE92" i="1"/>
  <c r="AB93" i="1"/>
  <c r="AE93" i="1"/>
  <c r="AB94" i="1"/>
  <c r="AE94" i="1"/>
  <c r="AB95" i="1"/>
  <c r="AH95" i="1" s="1"/>
  <c r="AE95" i="1"/>
  <c r="AB96" i="1"/>
  <c r="AE96" i="1"/>
  <c r="AB97" i="1"/>
  <c r="AE97" i="1"/>
  <c r="AB98" i="1"/>
  <c r="AE98" i="1"/>
  <c r="AB99" i="1"/>
  <c r="AE99" i="1"/>
  <c r="AB100" i="1"/>
  <c r="AE100" i="1"/>
  <c r="AB101" i="1"/>
  <c r="AE101" i="1"/>
  <c r="AB102" i="1"/>
  <c r="AE102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E25" i="1"/>
  <c r="AE27" i="1"/>
  <c r="AE13" i="1"/>
  <c r="AE32" i="1"/>
  <c r="AE19" i="1"/>
  <c r="AE23" i="1"/>
  <c r="AE22" i="1"/>
  <c r="AE33" i="1"/>
  <c r="AE11" i="1"/>
  <c r="AE16" i="1"/>
  <c r="AE10" i="1"/>
  <c r="AE34" i="1"/>
  <c r="AE17" i="1"/>
  <c r="AE18" i="1"/>
  <c r="AE14" i="1"/>
  <c r="AE26" i="1"/>
  <c r="AE20" i="1"/>
  <c r="AE36" i="1"/>
  <c r="AE24" i="1"/>
  <c r="AE35" i="1"/>
  <c r="AE28" i="1"/>
  <c r="AE31" i="1"/>
  <c r="AE21" i="1"/>
  <c r="AE30" i="1"/>
  <c r="AE15" i="1"/>
  <c r="AE12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29" i="1"/>
  <c r="AB6" i="1"/>
  <c r="AF23" i="24" l="1"/>
  <c r="AF16" i="24"/>
  <c r="AF15" i="24"/>
  <c r="AH14" i="24"/>
  <c r="AH20" i="24"/>
  <c r="AF13" i="24"/>
  <c r="U5" i="49"/>
  <c r="V2" i="49"/>
  <c r="L2" i="49"/>
  <c r="K5" i="49"/>
  <c r="U5" i="48"/>
  <c r="V2" i="48"/>
  <c r="J5" i="48"/>
  <c r="K2" i="48"/>
  <c r="J2" i="47"/>
  <c r="I5" i="47"/>
  <c r="U2" i="47"/>
  <c r="T5" i="47"/>
  <c r="U5" i="46"/>
  <c r="V2" i="46"/>
  <c r="J5" i="46"/>
  <c r="K2" i="46"/>
  <c r="U5" i="45"/>
  <c r="V2" i="45"/>
  <c r="J5" i="45"/>
  <c r="K2" i="45"/>
  <c r="U5" i="44"/>
  <c r="V2" i="44"/>
  <c r="J5" i="44"/>
  <c r="K2" i="44"/>
  <c r="J5" i="43"/>
  <c r="K2" i="43"/>
  <c r="T5" i="43"/>
  <c r="U2" i="43"/>
  <c r="L2" i="42"/>
  <c r="K5" i="42"/>
  <c r="U5" i="42"/>
  <c r="V2" i="42"/>
  <c r="L2" i="41"/>
  <c r="K5" i="41"/>
  <c r="U5" i="41"/>
  <c r="V2" i="41"/>
  <c r="AC30" i="28"/>
  <c r="AF11" i="24"/>
  <c r="AF12" i="24"/>
  <c r="AF19" i="24"/>
  <c r="AC28" i="28"/>
  <c r="AE30" i="28"/>
  <c r="AF10" i="26"/>
  <c r="AB35" i="1"/>
  <c r="AH35" i="1" s="1"/>
  <c r="AC19" i="28"/>
  <c r="AC23" i="28"/>
  <c r="AE23" i="28"/>
  <c r="AE31" i="28"/>
  <c r="AC31" i="28"/>
  <c r="AE21" i="28"/>
  <c r="AC21" i="28"/>
  <c r="AC16" i="28"/>
  <c r="AE16" i="28"/>
  <c r="AE25" i="28"/>
  <c r="AC25" i="28"/>
  <c r="AE24" i="28"/>
  <c r="AC24" i="28"/>
  <c r="AE12" i="28"/>
  <c r="AC12" i="28"/>
  <c r="AC11" i="28"/>
  <c r="AE18" i="28"/>
  <c r="AC18" i="28"/>
  <c r="AC15" i="28"/>
  <c r="AE15" i="28"/>
  <c r="AE13" i="28"/>
  <c r="AC13" i="28"/>
  <c r="AE20" i="28"/>
  <c r="AC20" i="28"/>
  <c r="AE17" i="28"/>
  <c r="AC17" i="28"/>
  <c r="AE22" i="28"/>
  <c r="AC22" i="28"/>
  <c r="AC32" i="28"/>
  <c r="AE29" i="28"/>
  <c r="AC29" i="28"/>
  <c r="AE27" i="28"/>
  <c r="AC27" i="28"/>
  <c r="AC10" i="28"/>
  <c r="AE26" i="28"/>
  <c r="AC26" i="28"/>
  <c r="AE14" i="28"/>
  <c r="AC14" i="28"/>
  <c r="AH10" i="24"/>
  <c r="AF10" i="24"/>
  <c r="AF25" i="24"/>
  <c r="AH17" i="24"/>
  <c r="AF17" i="24"/>
  <c r="AH21" i="24"/>
  <c r="AF21" i="24"/>
  <c r="AH22" i="24"/>
  <c r="AF22" i="24"/>
  <c r="AF14" i="24"/>
  <c r="AF20" i="24"/>
  <c r="AH18" i="24"/>
  <c r="AF24" i="24"/>
  <c r="AF18" i="24"/>
  <c r="AB31" i="1"/>
  <c r="AH31" i="1" s="1"/>
  <c r="AB12" i="1"/>
  <c r="AH12" i="1" s="1"/>
  <c r="AB15" i="1"/>
  <c r="AH15" i="1" s="1"/>
  <c r="AB30" i="1"/>
  <c r="AH30" i="1" s="1"/>
  <c r="AH21" i="25"/>
  <c r="AF21" i="25"/>
  <c r="AF28" i="25"/>
  <c r="AH16" i="25"/>
  <c r="AF16" i="25"/>
  <c r="AF20" i="25"/>
  <c r="AF33" i="25"/>
  <c r="AF34" i="25"/>
  <c r="AF40" i="25"/>
  <c r="AH27" i="25"/>
  <c r="AF27" i="25"/>
  <c r="AF14" i="25"/>
  <c r="AH14" i="25"/>
  <c r="AF43" i="25"/>
  <c r="AF23" i="25"/>
  <c r="AF31" i="25"/>
  <c r="AF37" i="25"/>
  <c r="AF42" i="25"/>
  <c r="AH42" i="25"/>
  <c r="AF29" i="25"/>
  <c r="AH22" i="25"/>
  <c r="AF22" i="25"/>
  <c r="AF24" i="25"/>
  <c r="AF25" i="25"/>
  <c r="AF38" i="25"/>
  <c r="AF11" i="25"/>
  <c r="AH25" i="25"/>
  <c r="AF46" i="25"/>
  <c r="AH20" i="25"/>
  <c r="AF44" i="25"/>
  <c r="AH10" i="25"/>
  <c r="AF12" i="25"/>
  <c r="AF10" i="25"/>
  <c r="AF41" i="25"/>
  <c r="AF18" i="25"/>
  <c r="AH30" i="25"/>
  <c r="AF15" i="25"/>
  <c r="AF19" i="25"/>
  <c r="AF36" i="25"/>
  <c r="AH19" i="25"/>
  <c r="AH17" i="25"/>
  <c r="AF17" i="25"/>
  <c r="AF13" i="25"/>
  <c r="AF35" i="25"/>
  <c r="AF30" i="25"/>
  <c r="AF26" i="25"/>
  <c r="AH26" i="25"/>
  <c r="AF32" i="25"/>
  <c r="AF39" i="25"/>
  <c r="AH39" i="25"/>
  <c r="AH26" i="26"/>
  <c r="AF26" i="26"/>
  <c r="AF23" i="26"/>
  <c r="AF34" i="26"/>
  <c r="AH23" i="26"/>
  <c r="AH34" i="26"/>
  <c r="AF33" i="26"/>
  <c r="AF29" i="26"/>
  <c r="AF37" i="26"/>
  <c r="AF21" i="26"/>
  <c r="AF36" i="26"/>
  <c r="AF28" i="26"/>
  <c r="AH24" i="26"/>
  <c r="AF24" i="26"/>
  <c r="AH28" i="26"/>
  <c r="AF19" i="26"/>
  <c r="AH19" i="26"/>
  <c r="AF31" i="26"/>
  <c r="AF30" i="26"/>
  <c r="AF20" i="26"/>
  <c r="AF32" i="26"/>
  <c r="AF12" i="26"/>
  <c r="AF25" i="26"/>
  <c r="AH12" i="26"/>
  <c r="AF11" i="26"/>
  <c r="AF18" i="26"/>
  <c r="AF35" i="26"/>
  <c r="AF17" i="26"/>
  <c r="AF13" i="26"/>
  <c r="AF14" i="26"/>
  <c r="AF27" i="26"/>
  <c r="AH16" i="26"/>
  <c r="AF16" i="26"/>
  <c r="AH27" i="26"/>
  <c r="AF22" i="26"/>
  <c r="AF15" i="26"/>
  <c r="AB21" i="1"/>
  <c r="AH21" i="1" s="1"/>
  <c r="G2" i="1"/>
  <c r="H2" i="28"/>
  <c r="H5" i="28" s="1"/>
  <c r="H2" i="26"/>
  <c r="H5" i="26" s="1"/>
  <c r="I2" i="25"/>
  <c r="H2" i="24"/>
  <c r="AB28" i="1"/>
  <c r="AH28" i="1" s="1"/>
  <c r="AH100" i="1"/>
  <c r="AF100" i="1"/>
  <c r="AH96" i="1"/>
  <c r="AF96" i="1"/>
  <c r="AH92" i="1"/>
  <c r="AF92" i="1"/>
  <c r="AH88" i="1"/>
  <c r="AF88" i="1"/>
  <c r="AH84" i="1"/>
  <c r="AF84" i="1"/>
  <c r="AH80" i="1"/>
  <c r="AF80" i="1"/>
  <c r="AH76" i="1"/>
  <c r="AF76" i="1"/>
  <c r="AH72" i="1"/>
  <c r="AF72" i="1"/>
  <c r="AH68" i="1"/>
  <c r="AF68" i="1"/>
  <c r="AH64" i="1"/>
  <c r="AF64" i="1"/>
  <c r="AF63" i="1"/>
  <c r="AH60" i="1"/>
  <c r="AF60" i="1"/>
  <c r="AH56" i="1"/>
  <c r="AF56" i="1"/>
  <c r="AH52" i="1"/>
  <c r="AF52" i="1"/>
  <c r="AH45" i="1"/>
  <c r="AF45" i="1"/>
  <c r="AH44" i="1"/>
  <c r="AF44" i="1"/>
  <c r="AH37" i="1"/>
  <c r="AF37" i="1"/>
  <c r="AH49" i="1"/>
  <c r="AF49" i="1"/>
  <c r="AH102" i="1"/>
  <c r="AF102" i="1"/>
  <c r="AH98" i="1"/>
  <c r="AF98" i="1"/>
  <c r="AH94" i="1"/>
  <c r="AF94" i="1"/>
  <c r="AH90" i="1"/>
  <c r="AF90" i="1"/>
  <c r="AH86" i="1"/>
  <c r="AF86" i="1"/>
  <c r="AH82" i="1"/>
  <c r="AF82" i="1"/>
  <c r="AH78" i="1"/>
  <c r="AF78" i="1"/>
  <c r="AH74" i="1"/>
  <c r="AF74" i="1"/>
  <c r="AH70" i="1"/>
  <c r="AF70" i="1"/>
  <c r="AH66" i="1"/>
  <c r="AF66" i="1"/>
  <c r="AH62" i="1"/>
  <c r="AF62" i="1"/>
  <c r="AH58" i="1"/>
  <c r="AF58" i="1"/>
  <c r="AH54" i="1"/>
  <c r="AF54" i="1"/>
  <c r="AH41" i="1"/>
  <c r="AF41" i="1"/>
  <c r="AH51" i="1"/>
  <c r="AF51" i="1"/>
  <c r="AH99" i="1"/>
  <c r="AF99" i="1"/>
  <c r="AH91" i="1"/>
  <c r="AF91" i="1"/>
  <c r="AH87" i="1"/>
  <c r="AF87" i="1"/>
  <c r="AH83" i="1"/>
  <c r="AF83" i="1"/>
  <c r="AH79" i="1"/>
  <c r="AF79" i="1"/>
  <c r="AH75" i="1"/>
  <c r="AF75" i="1"/>
  <c r="AH71" i="1"/>
  <c r="AF71" i="1"/>
  <c r="AH67" i="1"/>
  <c r="AF67" i="1"/>
  <c r="AH59" i="1"/>
  <c r="AF59" i="1"/>
  <c r="AH55" i="1"/>
  <c r="AF55" i="1"/>
  <c r="AF95" i="1"/>
  <c r="AH43" i="1"/>
  <c r="AF43" i="1"/>
  <c r="AH50" i="1"/>
  <c r="AF50" i="1"/>
  <c r="AH42" i="1"/>
  <c r="AF42" i="1"/>
  <c r="AH48" i="1"/>
  <c r="AF48" i="1"/>
  <c r="AH40" i="1"/>
  <c r="AF40" i="1"/>
  <c r="AH47" i="1"/>
  <c r="AF47" i="1"/>
  <c r="AH101" i="1"/>
  <c r="AF101" i="1"/>
  <c r="AH97" i="1"/>
  <c r="AF97" i="1"/>
  <c r="AH93" i="1"/>
  <c r="AF93" i="1"/>
  <c r="AH89" i="1"/>
  <c r="AF89" i="1"/>
  <c r="AH85" i="1"/>
  <c r="AF85" i="1"/>
  <c r="AH81" i="1"/>
  <c r="AF81" i="1"/>
  <c r="AH77" i="1"/>
  <c r="AF77" i="1"/>
  <c r="AH73" i="1"/>
  <c r="AF73" i="1"/>
  <c r="AH69" i="1"/>
  <c r="AF69" i="1"/>
  <c r="AH65" i="1"/>
  <c r="AF65" i="1"/>
  <c r="AH61" i="1"/>
  <c r="AF61" i="1"/>
  <c r="AH57" i="1"/>
  <c r="AF57" i="1"/>
  <c r="AH53" i="1"/>
  <c r="AF53" i="1"/>
  <c r="AH39" i="1"/>
  <c r="AF39" i="1"/>
  <c r="AH46" i="1"/>
  <c r="AF46" i="1"/>
  <c r="AH38" i="1"/>
  <c r="AF38" i="1"/>
  <c r="AB36" i="1"/>
  <c r="AB32" i="1"/>
  <c r="AB34" i="1"/>
  <c r="AB22" i="1"/>
  <c r="AB14" i="1"/>
  <c r="AB33" i="1"/>
  <c r="AB26" i="1"/>
  <c r="AB24" i="1"/>
  <c r="AB25" i="1"/>
  <c r="AB11" i="1"/>
  <c r="AB20" i="1"/>
  <c r="AB13" i="1"/>
  <c r="AB27" i="1"/>
  <c r="AB16" i="1"/>
  <c r="AB10" i="1"/>
  <c r="AB18" i="1"/>
  <c r="AB17" i="1"/>
  <c r="AB23" i="1"/>
  <c r="AB29" i="1"/>
  <c r="AB19" i="1"/>
  <c r="V5" i="49" l="1"/>
  <c r="W2" i="49"/>
  <c r="L5" i="49"/>
  <c r="M2" i="49"/>
  <c r="M5" i="49" s="1"/>
  <c r="L2" i="48"/>
  <c r="K5" i="48"/>
  <c r="V5" i="48"/>
  <c r="W2" i="48"/>
  <c r="U5" i="47"/>
  <c r="V2" i="47"/>
  <c r="J5" i="47"/>
  <c r="K2" i="47"/>
  <c r="L2" i="46"/>
  <c r="K5" i="46"/>
  <c r="V5" i="46"/>
  <c r="W2" i="46"/>
  <c r="V5" i="45"/>
  <c r="W2" i="45"/>
  <c r="L2" i="45"/>
  <c r="K5" i="45"/>
  <c r="L2" i="44"/>
  <c r="K5" i="44"/>
  <c r="V5" i="44"/>
  <c r="W2" i="44"/>
  <c r="U5" i="43"/>
  <c r="V2" i="43"/>
  <c r="K5" i="43"/>
  <c r="L2" i="43"/>
  <c r="V5" i="42"/>
  <c r="W2" i="42"/>
  <c r="L5" i="42"/>
  <c r="M2" i="42"/>
  <c r="M5" i="42" s="1"/>
  <c r="V5" i="41"/>
  <c r="W2" i="41"/>
  <c r="L5" i="41"/>
  <c r="M2" i="41"/>
  <c r="M5" i="41" s="1"/>
  <c r="AF12" i="1"/>
  <c r="AF31" i="1"/>
  <c r="AA18" i="28"/>
  <c r="AA69" i="28"/>
  <c r="AA44" i="28"/>
  <c r="AA104" i="28"/>
  <c r="AA41" i="28"/>
  <c r="AA51" i="28"/>
  <c r="AA100" i="28"/>
  <c r="AA64" i="28"/>
  <c r="AA81" i="28"/>
  <c r="AA93" i="28"/>
  <c r="AA112" i="28"/>
  <c r="AA28" i="28"/>
  <c r="AA68" i="28"/>
  <c r="AA43" i="28"/>
  <c r="AA60" i="28"/>
  <c r="AA39" i="28"/>
  <c r="AA98" i="28"/>
  <c r="AA90" i="28"/>
  <c r="AA10" i="28"/>
  <c r="AA71" i="28"/>
  <c r="AA36" i="28"/>
  <c r="AA107" i="28"/>
  <c r="AA55" i="28"/>
  <c r="AA94" i="28"/>
  <c r="AA106" i="28"/>
  <c r="AA46" i="28"/>
  <c r="AA87" i="28"/>
  <c r="AA34" i="28"/>
  <c r="AA47" i="28"/>
  <c r="AA59" i="28"/>
  <c r="AA82" i="28"/>
  <c r="AA91" i="28"/>
  <c r="AA86" i="28"/>
  <c r="AA70" i="28"/>
  <c r="AA73" i="28"/>
  <c r="AA38" i="28"/>
  <c r="AA61" i="28"/>
  <c r="AA83" i="28"/>
  <c r="AA72" i="28"/>
  <c r="AA74" i="28"/>
  <c r="AA114" i="28"/>
  <c r="AA67" i="28"/>
  <c r="AA108" i="28"/>
  <c r="AA32" i="28"/>
  <c r="AA53" i="28"/>
  <c r="AA88" i="28"/>
  <c r="AA84" i="28"/>
  <c r="AA89" i="28"/>
  <c r="AA17" i="28"/>
  <c r="AA63" i="28"/>
  <c r="AA35" i="28"/>
  <c r="AA76" i="28"/>
  <c r="AA33" i="28"/>
  <c r="AA92" i="28"/>
  <c r="AA96" i="28"/>
  <c r="AA95" i="28"/>
  <c r="AA78" i="28"/>
  <c r="AA85" i="28"/>
  <c r="AA56" i="28"/>
  <c r="AA49" i="28"/>
  <c r="AA115" i="28"/>
  <c r="AA77" i="28"/>
  <c r="AA66" i="28"/>
  <c r="AA19" i="28"/>
  <c r="AA65" i="28"/>
  <c r="AA80" i="28"/>
  <c r="AA40" i="28"/>
  <c r="AA110" i="28"/>
  <c r="AA102" i="28"/>
  <c r="AA113" i="28"/>
  <c r="AA105" i="28"/>
  <c r="AA103" i="28"/>
  <c r="AA52" i="28"/>
  <c r="AA79" i="28"/>
  <c r="AA48" i="28"/>
  <c r="AA97" i="28"/>
  <c r="AA57" i="28"/>
  <c r="AA37" i="28"/>
  <c r="AA62" i="28"/>
  <c r="AA111" i="28"/>
  <c r="AA50" i="28"/>
  <c r="AA99" i="28"/>
  <c r="AA54" i="28"/>
  <c r="AA30" i="28"/>
  <c r="AA101" i="28"/>
  <c r="AA42" i="28"/>
  <c r="AA58" i="28"/>
  <c r="AA45" i="28"/>
  <c r="AA11" i="28"/>
  <c r="AA109" i="28"/>
  <c r="AA75" i="28"/>
  <c r="AA27" i="28"/>
  <c r="AA20" i="28"/>
  <c r="AA29" i="28"/>
  <c r="AA12" i="28"/>
  <c r="AA21" i="28"/>
  <c r="AA14" i="28"/>
  <c r="AA13" i="28"/>
  <c r="AA16" i="28"/>
  <c r="AA15" i="28"/>
  <c r="AA24" i="28"/>
  <c r="AA31" i="28"/>
  <c r="AA26" i="28"/>
  <c r="AA22" i="28"/>
  <c r="AA23" i="28"/>
  <c r="AA25" i="28"/>
  <c r="AD18" i="24"/>
  <c r="AD94" i="24"/>
  <c r="AD25" i="24"/>
  <c r="AD29" i="24"/>
  <c r="AD101" i="24"/>
  <c r="AD47" i="24"/>
  <c r="AD28" i="24"/>
  <c r="AD63" i="24"/>
  <c r="AD60" i="24"/>
  <c r="AD44" i="24"/>
  <c r="AD79" i="24"/>
  <c r="AD115" i="24"/>
  <c r="AD76" i="24"/>
  <c r="AD92" i="24"/>
  <c r="AD106" i="24"/>
  <c r="AD58" i="24"/>
  <c r="AD59" i="24"/>
  <c r="AD20" i="24"/>
  <c r="AD99" i="24"/>
  <c r="AD84" i="24"/>
  <c r="AD69" i="24"/>
  <c r="AD34" i="24"/>
  <c r="AD104" i="24"/>
  <c r="AD33" i="24"/>
  <c r="AD62" i="24"/>
  <c r="AD67" i="24"/>
  <c r="AD77" i="24"/>
  <c r="AD42" i="24"/>
  <c r="AD43" i="24"/>
  <c r="AD109" i="24"/>
  <c r="AD98" i="24"/>
  <c r="AD15" i="24"/>
  <c r="AD68" i="24"/>
  <c r="AD53" i="24"/>
  <c r="AD14" i="24"/>
  <c r="AD114" i="24"/>
  <c r="AD81" i="24"/>
  <c r="AD46" i="24"/>
  <c r="AD111" i="24"/>
  <c r="AD73" i="24"/>
  <c r="AD39" i="24"/>
  <c r="AD82" i="24"/>
  <c r="AD102" i="24"/>
  <c r="AD61" i="24"/>
  <c r="AD26" i="24"/>
  <c r="AD16" i="24"/>
  <c r="AD110" i="24"/>
  <c r="AD86" i="24"/>
  <c r="AD87" i="24"/>
  <c r="AD52" i="24"/>
  <c r="AD37" i="24"/>
  <c r="AD93" i="24"/>
  <c r="AD80" i="24"/>
  <c r="AD65" i="24"/>
  <c r="AD30" i="24"/>
  <c r="AD45" i="24"/>
  <c r="AD105" i="24"/>
  <c r="AD100" i="24"/>
  <c r="AD27" i="24"/>
  <c r="AD70" i="24"/>
  <c r="AD71" i="24"/>
  <c r="AD36" i="24"/>
  <c r="AD13" i="24"/>
  <c r="AD95" i="24"/>
  <c r="AD64" i="24"/>
  <c r="AD49" i="24"/>
  <c r="AD12" i="24"/>
  <c r="AD38" i="24"/>
  <c r="AD21" i="24"/>
  <c r="AD103" i="24"/>
  <c r="AD88" i="24"/>
  <c r="AD89" i="24"/>
  <c r="AD54" i="24"/>
  <c r="AD55" i="24"/>
  <c r="AD24" i="24"/>
  <c r="AD112" i="24"/>
  <c r="AD83" i="24"/>
  <c r="AD48" i="24"/>
  <c r="AD31" i="24"/>
  <c r="AD72" i="24"/>
  <c r="AD90" i="24"/>
  <c r="AD91" i="24"/>
  <c r="AD56" i="24"/>
  <c r="AD57" i="24"/>
  <c r="AD19" i="24"/>
  <c r="AD108" i="24"/>
  <c r="AD66" i="24"/>
  <c r="AD51" i="24"/>
  <c r="AD23" i="24"/>
  <c r="AD107" i="24"/>
  <c r="AD74" i="24"/>
  <c r="AD75" i="24"/>
  <c r="AD40" i="24"/>
  <c r="AD41" i="24"/>
  <c r="AD113" i="24"/>
  <c r="AD96" i="24"/>
  <c r="AD50" i="24"/>
  <c r="AD35" i="24"/>
  <c r="AD97" i="24"/>
  <c r="AD78" i="24"/>
  <c r="AD32" i="24"/>
  <c r="AD85" i="24"/>
  <c r="AD17" i="24"/>
  <c r="AD10" i="24"/>
  <c r="AD22" i="24"/>
  <c r="AD11" i="24"/>
  <c r="AF15" i="1"/>
  <c r="AF30" i="1"/>
  <c r="AD52" i="25"/>
  <c r="AD39" i="25"/>
  <c r="AD84" i="25"/>
  <c r="AD49" i="25"/>
  <c r="AD57" i="25"/>
  <c r="AD47" i="25"/>
  <c r="AD90" i="25"/>
  <c r="AD68" i="25"/>
  <c r="AD36" i="25"/>
  <c r="AD79" i="25"/>
  <c r="AD109" i="25"/>
  <c r="AD76" i="25"/>
  <c r="AD93" i="25"/>
  <c r="AD15" i="25"/>
  <c r="AD104" i="25"/>
  <c r="AD58" i="25"/>
  <c r="AD45" i="25"/>
  <c r="AD113" i="25"/>
  <c r="AD102" i="25"/>
  <c r="AD77" i="25"/>
  <c r="AD80" i="25"/>
  <c r="AD44" i="25"/>
  <c r="AD16" i="25"/>
  <c r="AD88" i="25"/>
  <c r="AD18" i="25"/>
  <c r="AD64" i="25"/>
  <c r="AD112" i="25"/>
  <c r="AD71" i="25"/>
  <c r="AD105" i="25"/>
  <c r="AD73" i="25"/>
  <c r="AD61" i="25"/>
  <c r="AD94" i="25"/>
  <c r="AD72" i="25"/>
  <c r="AD55" i="25"/>
  <c r="AD67" i="25"/>
  <c r="AD81" i="25"/>
  <c r="AD10" i="25"/>
  <c r="AD28" i="25"/>
  <c r="AD108" i="25"/>
  <c r="AD11" i="25"/>
  <c r="AD110" i="25"/>
  <c r="AD56" i="25"/>
  <c r="AD38" i="25"/>
  <c r="AD70" i="25"/>
  <c r="AD43" i="25"/>
  <c r="AD95" i="25"/>
  <c r="AD74" i="25"/>
  <c r="AD22" i="25"/>
  <c r="AD62" i="25"/>
  <c r="AD19" i="25"/>
  <c r="AD65" i="25"/>
  <c r="AD33" i="25"/>
  <c r="AD37" i="25"/>
  <c r="AD41" i="25"/>
  <c r="AD114" i="25"/>
  <c r="AD32" i="25"/>
  <c r="AD99" i="25"/>
  <c r="AD78" i="25"/>
  <c r="AD24" i="25"/>
  <c r="AD97" i="25"/>
  <c r="AD87" i="25"/>
  <c r="AD17" i="25"/>
  <c r="AD21" i="25"/>
  <c r="AD30" i="25"/>
  <c r="AD46" i="25"/>
  <c r="AD98" i="25"/>
  <c r="AD13" i="25"/>
  <c r="AD48" i="25"/>
  <c r="AD12" i="25"/>
  <c r="AD26" i="25"/>
  <c r="AD91" i="25"/>
  <c r="AD82" i="25"/>
  <c r="AD107" i="25"/>
  <c r="AD83" i="25"/>
  <c r="AD42" i="25"/>
  <c r="AD101" i="25"/>
  <c r="AD34" i="25"/>
  <c r="AD75" i="25"/>
  <c r="AD14" i="25"/>
  <c r="AD115" i="25"/>
  <c r="AD89" i="25"/>
  <c r="AD31" i="25"/>
  <c r="AD106" i="25"/>
  <c r="AD59" i="25"/>
  <c r="AD27" i="25"/>
  <c r="AD111" i="25"/>
  <c r="AD66" i="25"/>
  <c r="AD35" i="25"/>
  <c r="AD85" i="25"/>
  <c r="AD25" i="25"/>
  <c r="AD103" i="25"/>
  <c r="AD86" i="25"/>
  <c r="AD96" i="25"/>
  <c r="AD50" i="25"/>
  <c r="AD92" i="25"/>
  <c r="AD63" i="25"/>
  <c r="AD29" i="25"/>
  <c r="AD69" i="25"/>
  <c r="AD51" i="25"/>
  <c r="AD53" i="25"/>
  <c r="AD54" i="25"/>
  <c r="AD60" i="25"/>
  <c r="AD23" i="25"/>
  <c r="AD100" i="25"/>
  <c r="AD20" i="25"/>
  <c r="AD40" i="25"/>
  <c r="AD53" i="26"/>
  <c r="AD18" i="26"/>
  <c r="AD75" i="26"/>
  <c r="AD24" i="26"/>
  <c r="AD60" i="26"/>
  <c r="AD70" i="26"/>
  <c r="AD40" i="26"/>
  <c r="AD107" i="26"/>
  <c r="AD80" i="26"/>
  <c r="AD55" i="26"/>
  <c r="AD114" i="26"/>
  <c r="AD115" i="26"/>
  <c r="AD78" i="26"/>
  <c r="AD11" i="26"/>
  <c r="AD50" i="26"/>
  <c r="AD34" i="26"/>
  <c r="AD97" i="26"/>
  <c r="AD38" i="26"/>
  <c r="AD14" i="26"/>
  <c r="AD79" i="26"/>
  <c r="AD47" i="26"/>
  <c r="AD93" i="26"/>
  <c r="AD51" i="26"/>
  <c r="AD74" i="26"/>
  <c r="AD21" i="26"/>
  <c r="AD88" i="26"/>
  <c r="AD57" i="26"/>
  <c r="AD56" i="26"/>
  <c r="AD100" i="26"/>
  <c r="AD81" i="26"/>
  <c r="AD106" i="26"/>
  <c r="AD85" i="26"/>
  <c r="AD62" i="26"/>
  <c r="AD31" i="26"/>
  <c r="AD102" i="26"/>
  <c r="AD90" i="26"/>
  <c r="AD61" i="26"/>
  <c r="AD25" i="26"/>
  <c r="AD82" i="26"/>
  <c r="AD54" i="26"/>
  <c r="AD98" i="26"/>
  <c r="AD28" i="26"/>
  <c r="AD86" i="26"/>
  <c r="AD19" i="26"/>
  <c r="AD46" i="26"/>
  <c r="AD39" i="26"/>
  <c r="AD45" i="26"/>
  <c r="AD23" i="26"/>
  <c r="AD99" i="26"/>
  <c r="AD91" i="26"/>
  <c r="AD13" i="26"/>
  <c r="AD113" i="26"/>
  <c r="AD17" i="26"/>
  <c r="AD27" i="26"/>
  <c r="AD32" i="26"/>
  <c r="AD29" i="26"/>
  <c r="AD36" i="26"/>
  <c r="AD109" i="26"/>
  <c r="AD20" i="26"/>
  <c r="AD67" i="26"/>
  <c r="AD104" i="26"/>
  <c r="AD95" i="26"/>
  <c r="AD43" i="26"/>
  <c r="AD71" i="26"/>
  <c r="AD65" i="26"/>
  <c r="AD15" i="26"/>
  <c r="AD101" i="26"/>
  <c r="AD26" i="26"/>
  <c r="AD105" i="26"/>
  <c r="AD83" i="26"/>
  <c r="AD72" i="26"/>
  <c r="AD63" i="26"/>
  <c r="AD58" i="26"/>
  <c r="AD112" i="26"/>
  <c r="AD59" i="26"/>
  <c r="AD22" i="26"/>
  <c r="AD84" i="26"/>
  <c r="AD108" i="26"/>
  <c r="AD94" i="26"/>
  <c r="AD103" i="26"/>
  <c r="AD110" i="26"/>
  <c r="AD12" i="26"/>
  <c r="AD37" i="26"/>
  <c r="AD49" i="26"/>
  <c r="AD96" i="26"/>
  <c r="AD10" i="26"/>
  <c r="AD30" i="26"/>
  <c r="AD92" i="26"/>
  <c r="AD77" i="26"/>
  <c r="AD111" i="26"/>
  <c r="AD87" i="26"/>
  <c r="AD41" i="26"/>
  <c r="AD48" i="26"/>
  <c r="AD69" i="26"/>
  <c r="AD16" i="26"/>
  <c r="AD64" i="26"/>
  <c r="AD44" i="26"/>
  <c r="AD68" i="26"/>
  <c r="AD76" i="26"/>
  <c r="AD89" i="26"/>
  <c r="AD33" i="26"/>
  <c r="AD52" i="26"/>
  <c r="AD66" i="26"/>
  <c r="AD35" i="26"/>
  <c r="AD42" i="26"/>
  <c r="AD73" i="26"/>
  <c r="AF21" i="1"/>
  <c r="AF28" i="1"/>
  <c r="H2" i="1"/>
  <c r="I2" i="28"/>
  <c r="I5" i="28" s="1"/>
  <c r="I2" i="26"/>
  <c r="I5" i="26" s="1"/>
  <c r="J2" i="25"/>
  <c r="I2" i="24"/>
  <c r="AF35" i="1"/>
  <c r="AH13" i="1"/>
  <c r="AF13" i="1"/>
  <c r="AH22" i="1"/>
  <c r="AF22" i="1"/>
  <c r="AH36" i="1"/>
  <c r="AF36" i="1"/>
  <c r="AH29" i="1"/>
  <c r="AF29" i="1"/>
  <c r="AH17" i="1"/>
  <c r="AF17" i="1"/>
  <c r="AH20" i="1"/>
  <c r="AF20" i="1"/>
  <c r="AH32" i="1"/>
  <c r="AF32" i="1"/>
  <c r="AH27" i="1"/>
  <c r="AF27" i="1"/>
  <c r="AH11" i="1"/>
  <c r="AF11" i="1"/>
  <c r="AH18" i="1"/>
  <c r="AF18" i="1"/>
  <c r="AH25" i="1"/>
  <c r="AF25" i="1"/>
  <c r="AH24" i="1"/>
  <c r="AF24" i="1"/>
  <c r="AH34" i="1"/>
  <c r="AF34" i="1"/>
  <c r="AH23" i="1"/>
  <c r="AF23" i="1"/>
  <c r="AH14" i="1"/>
  <c r="AF14" i="1"/>
  <c r="AH10" i="1"/>
  <c r="AF10" i="1"/>
  <c r="AH26" i="1"/>
  <c r="AF26" i="1"/>
  <c r="AH19" i="1"/>
  <c r="AF19" i="1"/>
  <c r="AH16" i="1"/>
  <c r="AF16" i="1"/>
  <c r="AH33" i="1"/>
  <c r="AF33" i="1"/>
  <c r="W5" i="49" l="1"/>
  <c r="X2" i="49"/>
  <c r="X5" i="49" s="1"/>
  <c r="W5" i="48"/>
  <c r="X2" i="48"/>
  <c r="X5" i="48" s="1"/>
  <c r="L5" i="48"/>
  <c r="M2" i="48"/>
  <c r="M5" i="48" s="1"/>
  <c r="K5" i="47"/>
  <c r="L2" i="47"/>
  <c r="V5" i="47"/>
  <c r="W2" i="47"/>
  <c r="W5" i="46"/>
  <c r="X2" i="46"/>
  <c r="X5" i="46" s="1"/>
  <c r="L5" i="46"/>
  <c r="M2" i="46"/>
  <c r="M5" i="46" s="1"/>
  <c r="W5" i="45"/>
  <c r="X2" i="45"/>
  <c r="X5" i="45" s="1"/>
  <c r="L5" i="45"/>
  <c r="M2" i="45"/>
  <c r="M5" i="45" s="1"/>
  <c r="W5" i="44"/>
  <c r="X2" i="44"/>
  <c r="X5" i="44" s="1"/>
  <c r="L5" i="44"/>
  <c r="M2" i="44"/>
  <c r="M5" i="44" s="1"/>
  <c r="M2" i="43"/>
  <c r="M5" i="43" s="1"/>
  <c r="L5" i="43"/>
  <c r="V5" i="43"/>
  <c r="W2" i="43"/>
  <c r="X2" i="42"/>
  <c r="X5" i="42" s="1"/>
  <c r="W5" i="42"/>
  <c r="W5" i="41"/>
  <c r="X2" i="41"/>
  <c r="X5" i="41" s="1"/>
  <c r="I2" i="1"/>
  <c r="AD115" i="1"/>
  <c r="AD107" i="1"/>
  <c r="AD113" i="1"/>
  <c r="AD109" i="1"/>
  <c r="AD110" i="1"/>
  <c r="AD105" i="1"/>
  <c r="AD103" i="1"/>
  <c r="AD106" i="1"/>
  <c r="AD114" i="1"/>
  <c r="AD111" i="1"/>
  <c r="AD104" i="1"/>
  <c r="AD108" i="1"/>
  <c r="AD112" i="1"/>
  <c r="J2" i="28"/>
  <c r="J5" i="28" s="1"/>
  <c r="J2" i="26"/>
  <c r="J5" i="26" s="1"/>
  <c r="K2" i="25"/>
  <c r="J2" i="24"/>
  <c r="AD85" i="1"/>
  <c r="AD12" i="1"/>
  <c r="AD46" i="1"/>
  <c r="AD20" i="1"/>
  <c r="AD47" i="1"/>
  <c r="AD80" i="1"/>
  <c r="AD57" i="1"/>
  <c r="AD68" i="1"/>
  <c r="AD79" i="1"/>
  <c r="AD98" i="1"/>
  <c r="AD59" i="1"/>
  <c r="AD70" i="1"/>
  <c r="AD42" i="1"/>
  <c r="AD37" i="1"/>
  <c r="AD28" i="1"/>
  <c r="AD72" i="1"/>
  <c r="AD65" i="1"/>
  <c r="AD76" i="1"/>
  <c r="AD87" i="1"/>
  <c r="AD67" i="1"/>
  <c r="AD78" i="1"/>
  <c r="AD50" i="1"/>
  <c r="AD64" i="1"/>
  <c r="AD73" i="1"/>
  <c r="AD84" i="1"/>
  <c r="AD95" i="1"/>
  <c r="AD61" i="1"/>
  <c r="AD75" i="1"/>
  <c r="AD86" i="1"/>
  <c r="AD21" i="1"/>
  <c r="AD56" i="1"/>
  <c r="AD81" i="1"/>
  <c r="AD92" i="1"/>
  <c r="AD58" i="1"/>
  <c r="AD83" i="1"/>
  <c r="AD94" i="1"/>
  <c r="AD41" i="1"/>
  <c r="AD48" i="1"/>
  <c r="AD89" i="1"/>
  <c r="AD100" i="1"/>
  <c r="AD66" i="1"/>
  <c r="AD77" i="1"/>
  <c r="AD91" i="1"/>
  <c r="AD102" i="1"/>
  <c r="AD44" i="1"/>
  <c r="AD35" i="1"/>
  <c r="AD96" i="1"/>
  <c r="AD40" i="1"/>
  <c r="AD97" i="1"/>
  <c r="AD55" i="1"/>
  <c r="AD74" i="1"/>
  <c r="AD99" i="1"/>
  <c r="AD15" i="1"/>
  <c r="AD38" i="1"/>
  <c r="AD88" i="1"/>
  <c r="AD54" i="1"/>
  <c r="AD60" i="1"/>
  <c r="AD62" i="1"/>
  <c r="AD63" i="1"/>
  <c r="AD29" i="1"/>
  <c r="AD71" i="1"/>
  <c r="AD30" i="1"/>
  <c r="AD82" i="1"/>
  <c r="AD43" i="1"/>
  <c r="AD90" i="1"/>
  <c r="AD51" i="1"/>
  <c r="AD31" i="1"/>
  <c r="AD93" i="1"/>
  <c r="AD39" i="1"/>
  <c r="AD53" i="1"/>
  <c r="AD49" i="1"/>
  <c r="AD25" i="1"/>
  <c r="AD32" i="1"/>
  <c r="AD10" i="1"/>
  <c r="AD14" i="1"/>
  <c r="AD52" i="1"/>
  <c r="AD13" i="1"/>
  <c r="AD69" i="1"/>
  <c r="AD18" i="1"/>
  <c r="AD22" i="1"/>
  <c r="AD24" i="1"/>
  <c r="AD11" i="1"/>
  <c r="AD16" i="1"/>
  <c r="AD23" i="1"/>
  <c r="AD34" i="1"/>
  <c r="AD27" i="1"/>
  <c r="AD17" i="1"/>
  <c r="AD45" i="1"/>
  <c r="AD19" i="1"/>
  <c r="AD33" i="1"/>
  <c r="AD26" i="1"/>
  <c r="AD101" i="1"/>
  <c r="AD36" i="1"/>
  <c r="W5" i="47" l="1"/>
  <c r="X2" i="47"/>
  <c r="X5" i="47" s="1"/>
  <c r="L5" i="47"/>
  <c r="M2" i="47"/>
  <c r="M5" i="47" s="1"/>
  <c r="W5" i="43"/>
  <c r="X2" i="43"/>
  <c r="X5" i="43" s="1"/>
  <c r="J2" i="1"/>
  <c r="K2" i="28"/>
  <c r="K5" i="28" s="1"/>
  <c r="K2" i="26"/>
  <c r="K5" i="26" s="1"/>
  <c r="L2" i="25"/>
  <c r="K2" i="24"/>
  <c r="K2" i="1" l="1"/>
  <c r="L2" i="28"/>
  <c r="L5" i="28" s="1"/>
  <c r="L2" i="26"/>
  <c r="L5" i="26" s="1"/>
  <c r="M2" i="25"/>
  <c r="L2" i="24"/>
  <c r="L2" i="1" l="1"/>
  <c r="M2" i="28"/>
  <c r="M5" i="28" s="1"/>
  <c r="M2" i="26"/>
  <c r="M2" i="24"/>
  <c r="N2" i="26" l="1"/>
  <c r="N5" i="26" s="1"/>
  <c r="M5" i="26"/>
  <c r="M2" i="1"/>
  <c r="O2" i="25" l="1"/>
  <c r="O2" i="26" l="1"/>
  <c r="O5" i="26" s="1"/>
  <c r="P2" i="25"/>
  <c r="O2" i="1" l="1"/>
  <c r="P2" i="26"/>
  <c r="P5" i="26" s="1"/>
  <c r="Q2" i="25"/>
  <c r="P2" i="1" l="1"/>
  <c r="N5" i="28"/>
  <c r="Q2" i="26"/>
  <c r="Q5" i="26" s="1"/>
  <c r="R2" i="25"/>
  <c r="Q2" i="1" l="1"/>
  <c r="O2" i="28"/>
  <c r="O5" i="28" s="1"/>
  <c r="R2" i="26"/>
  <c r="R5" i="26" s="1"/>
  <c r="S2" i="25"/>
  <c r="R2" i="1" l="1"/>
  <c r="P2" i="28"/>
  <c r="P5" i="28" s="1"/>
  <c r="S2" i="26"/>
  <c r="S5" i="26" s="1"/>
  <c r="T2" i="25"/>
  <c r="S2" i="24"/>
  <c r="S2" i="1" l="1"/>
  <c r="Q2" i="28"/>
  <c r="Q5" i="28" s="1"/>
  <c r="T2" i="26"/>
  <c r="T5" i="26" s="1"/>
  <c r="U2" i="25"/>
  <c r="T2" i="24"/>
  <c r="T2" i="1" l="1"/>
  <c r="R2" i="28"/>
  <c r="R5" i="28" s="1"/>
  <c r="U2" i="26"/>
  <c r="U5" i="26" s="1"/>
  <c r="V2" i="25"/>
  <c r="U2" i="24"/>
  <c r="U2" i="1" l="1"/>
  <c r="S2" i="28"/>
  <c r="S5" i="28" s="1"/>
  <c r="V2" i="26"/>
  <c r="V5" i="26" s="1"/>
  <c r="W2" i="25"/>
  <c r="V2" i="24"/>
  <c r="V2" i="1" l="1"/>
  <c r="T2" i="28"/>
  <c r="T5" i="28" s="1"/>
  <c r="W2" i="26"/>
  <c r="X2" i="25"/>
  <c r="X5" i="25" s="1"/>
  <c r="W2" i="24"/>
  <c r="W2" i="1" l="1"/>
  <c r="U2" i="28"/>
  <c r="U5" i="28" s="1"/>
  <c r="X2" i="26"/>
  <c r="X5" i="26" s="1"/>
  <c r="Y2" i="25"/>
  <c r="Y5" i="25" s="1"/>
  <c r="X2" i="24"/>
  <c r="X5" i="24"/>
  <c r="X2" i="1" l="1"/>
  <c r="V2" i="28"/>
  <c r="V5" i="28" s="1"/>
  <c r="Y2" i="26"/>
  <c r="Y5" i="26" s="1"/>
  <c r="Z2" i="25"/>
  <c r="Y2" i="24"/>
  <c r="Y5" i="24" s="1"/>
  <c r="Z5" i="25"/>
  <c r="Y2" i="1" l="1"/>
  <c r="W2" i="28"/>
  <c r="W5" i="28" s="1"/>
  <c r="Z2" i="26"/>
  <c r="AA2" i="25"/>
  <c r="Z2" i="24"/>
  <c r="X5" i="1"/>
  <c r="Z5" i="24"/>
  <c r="Z5" i="26"/>
  <c r="AA5" i="25"/>
  <c r="Z2" i="1" l="1"/>
  <c r="X2" i="28"/>
  <c r="AA2" i="26"/>
  <c r="AA5" i="26" s="1"/>
  <c r="AA2" i="24"/>
  <c r="X5" i="28"/>
  <c r="Y5" i="1"/>
  <c r="AA5" i="24"/>
  <c r="AA2" i="1" l="1"/>
  <c r="AA5" i="1" s="1"/>
  <c r="Z5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<sst xmlns="http://schemas.openxmlformats.org/spreadsheetml/2006/main" count="6764" uniqueCount="1276">
  <si>
    <t>CATEGORIE</t>
  </si>
  <si>
    <t>TOTAL</t>
  </si>
  <si>
    <t>Dossard</t>
  </si>
  <si>
    <t>Nom</t>
  </si>
  <si>
    <t>Point par voie :</t>
  </si>
  <si>
    <t>Point par concurent :</t>
  </si>
  <si>
    <t>Total réussite :</t>
  </si>
  <si>
    <t>Pardon Arthur</t>
  </si>
  <si>
    <t>LEROUX Bertille</t>
  </si>
  <si>
    <t>LORIDANT Tony</t>
  </si>
  <si>
    <t>CHAVAS Ethan</t>
  </si>
  <si>
    <t>ROZIE Benoit</t>
  </si>
  <si>
    <t>STIVES Tom</t>
  </si>
  <si>
    <t>LANCON LUCAS</t>
  </si>
  <si>
    <t>ANTOLINOS Clément</t>
  </si>
  <si>
    <t>NADRCIC Arsène</t>
  </si>
  <si>
    <t>RIOS Josselin</t>
  </si>
  <si>
    <t>FLANDIN-ALBESPY Elyott</t>
  </si>
  <si>
    <t>ZINETTI Mika</t>
  </si>
  <si>
    <t>BOSSET Benjamin</t>
  </si>
  <si>
    <t>BUIRON Clement</t>
  </si>
  <si>
    <t>GOETHALS Romain</t>
  </si>
  <si>
    <t>ERNOU PERIN Emile</t>
  </si>
  <si>
    <t>SERRE Matthieu</t>
  </si>
  <si>
    <t>JERDAN Colin</t>
  </si>
  <si>
    <t>DUCLOUX Paul</t>
  </si>
  <si>
    <t>MOINE Hugo</t>
  </si>
  <si>
    <t>DERBRE Dorian</t>
  </si>
  <si>
    <t>NEIME Paul</t>
  </si>
  <si>
    <t>PRIEUR Gabriel</t>
  </si>
  <si>
    <t>LHOSTE Gabin</t>
  </si>
  <si>
    <t>CHATON Ludovic</t>
  </si>
  <si>
    <t>Callet Adam</t>
  </si>
  <si>
    <t>GARCIA--LIPSCHITZ Pierre</t>
  </si>
  <si>
    <t>PASCAL THEROUIN Erwan</t>
  </si>
  <si>
    <t>RIGAL Antoine</t>
  </si>
  <si>
    <t>FOUILLET EVA</t>
  </si>
  <si>
    <t>PELLIER Elena</t>
  </si>
  <si>
    <t>ANGELIER Méline</t>
  </si>
  <si>
    <t>LAGARDE Mattis</t>
  </si>
  <si>
    <t>DE BRANCHE Marc</t>
  </si>
  <si>
    <t>DURAND SAMY</t>
  </si>
  <si>
    <t>PITOT JOHAN</t>
  </si>
  <si>
    <t>VAHE Anne Gabrielle</t>
  </si>
  <si>
    <t>Hugo Hugo</t>
  </si>
  <si>
    <t>GRAND Stephanie</t>
  </si>
  <si>
    <t>FROGET Emmanuelle</t>
  </si>
  <si>
    <t>VERCHERE Amandine</t>
  </si>
  <si>
    <t>BERQUIER Sophie</t>
  </si>
  <si>
    <t>LAFAY Sabrina</t>
  </si>
  <si>
    <t>TEIXEIRA Veronique</t>
  </si>
  <si>
    <t>COUTAREL Sandrine</t>
  </si>
  <si>
    <t>Forfait</t>
  </si>
  <si>
    <t>Notes</t>
  </si>
  <si>
    <t>*</t>
  </si>
  <si>
    <t>Total</t>
  </si>
  <si>
    <t>Rang</t>
  </si>
  <si>
    <t>Nbr de voie</t>
  </si>
  <si>
    <t>Première voie :</t>
  </si>
  <si>
    <t>T</t>
  </si>
  <si>
    <t>Z</t>
  </si>
  <si>
    <t>FFME CONTEST TOUR - CHASSIEU</t>
  </si>
  <si>
    <t>Vague :</t>
  </si>
  <si>
    <t>Doss.</t>
  </si>
  <si>
    <t>Nom Prénom</t>
  </si>
  <si>
    <t>Hors cat.</t>
  </si>
  <si>
    <t>Hors categorie</t>
  </si>
  <si>
    <t>Verif rang</t>
  </si>
  <si>
    <t>Paramétrage :</t>
  </si>
  <si>
    <t>Absent</t>
  </si>
  <si>
    <t>Sans hors  cat</t>
  </si>
  <si>
    <t>NE PAS IMPRIMER</t>
  </si>
  <si>
    <t>Présent</t>
  </si>
  <si>
    <t>Categorie</t>
  </si>
  <si>
    <t>Nom prénom</t>
  </si>
  <si>
    <t>Nbr hors catégorie :</t>
  </si>
  <si>
    <t>Nbr inscrit :</t>
  </si>
  <si>
    <t>Nbr Présent :</t>
  </si>
  <si>
    <t>Nbr absent :</t>
  </si>
  <si>
    <t>Nbr forfait :</t>
  </si>
  <si>
    <t>STATS</t>
  </si>
  <si>
    <t>Club</t>
  </si>
  <si>
    <t>Catégorie</t>
  </si>
  <si>
    <t>Sexe</t>
  </si>
  <si>
    <t>Date de naissance</t>
  </si>
  <si>
    <t>Age</t>
  </si>
  <si>
    <t>COTTIN Yannick</t>
  </si>
  <si>
    <t>CORB'ALP</t>
  </si>
  <si>
    <t>SENIOR</t>
  </si>
  <si>
    <t>Homme</t>
  </si>
  <si>
    <t>JACKOWSKI Yohann</t>
  </si>
  <si>
    <t>MOUSTE'CLIP MONTAGNE ET ESCALADE</t>
  </si>
  <si>
    <t>JOLY Adrien</t>
  </si>
  <si>
    <t>JOSEPH Anthony</t>
  </si>
  <si>
    <t>CHASSIEU AVENTURE</t>
  </si>
  <si>
    <t>PLANTIN Christophe</t>
  </si>
  <si>
    <t>LA DEGAINE ESCALADE ET MONTAGNE</t>
  </si>
  <si>
    <t>VONNER Alexandre</t>
  </si>
  <si>
    <t>SOCIETE EDUCATIVE SPORTIVE ET LAIQUE DE LA MULATIERE</t>
  </si>
  <si>
    <t>BACHA YACINE</t>
  </si>
  <si>
    <t>CLUB VERTIGE</t>
  </si>
  <si>
    <t>U10</t>
  </si>
  <si>
    <t>BOKOR PERILLAT Pierre</t>
  </si>
  <si>
    <t>CLOUX JULIAN</t>
  </si>
  <si>
    <t>CROUY Basile</t>
  </si>
  <si>
    <t>DE LAMBERT Noah</t>
  </si>
  <si>
    <t>AMICALE LAIQUE D'ANSE</t>
  </si>
  <si>
    <t>DOMANGE Sacha</t>
  </si>
  <si>
    <t>C.P.E.A. VAULX EN VELIN</t>
  </si>
  <si>
    <t>DUCROUX VICTOR</t>
  </si>
  <si>
    <t>FABACHER Timothée</t>
  </si>
  <si>
    <t>FERNANDES Leo</t>
  </si>
  <si>
    <t>GENESTE Jean</t>
  </si>
  <si>
    <t>LYON ESCALADE SPORTIVE</t>
  </si>
  <si>
    <t>JOLY Eliott</t>
  </si>
  <si>
    <t>KRIEGER Nathan</t>
  </si>
  <si>
    <t>LOPEZ Jules</t>
  </si>
  <si>
    <t>MASMOUDI Alexis</t>
  </si>
  <si>
    <t>NIVESSE Antoine</t>
  </si>
  <si>
    <t>ST PIERRE ESCALADE</t>
  </si>
  <si>
    <t>PAUT Mathéis</t>
  </si>
  <si>
    <t>PEROTTO Raphael</t>
  </si>
  <si>
    <t>PETIT Jules</t>
  </si>
  <si>
    <t>QUINON Ilan</t>
  </si>
  <si>
    <t>TRON Raphaël</t>
  </si>
  <si>
    <t>VELEINE Gonzague</t>
  </si>
  <si>
    <t>AMICALE LAIQUE DE JONAGE</t>
  </si>
  <si>
    <t>VERBRUGGE Raphael</t>
  </si>
  <si>
    <t>BATELIER Melvil</t>
  </si>
  <si>
    <t>ASLGC ESCALADE</t>
  </si>
  <si>
    <t>U12</t>
  </si>
  <si>
    <t>BENAULT Baptiste</t>
  </si>
  <si>
    <t>BERLINGERIE Simon</t>
  </si>
  <si>
    <t>LYCOSES DE CHAMPAGNE AU MONT D'OR</t>
  </si>
  <si>
    <t>BERLOWSKI Victor</t>
  </si>
  <si>
    <t>BEY Raphael</t>
  </si>
  <si>
    <t>BOMMEL Reda</t>
  </si>
  <si>
    <t>CHAPPARD Yaël</t>
  </si>
  <si>
    <t>CHATON Elliote</t>
  </si>
  <si>
    <t>CHAVAGNAC Clément</t>
  </si>
  <si>
    <t>DATIN Edouard</t>
  </si>
  <si>
    <t>DEFENOUILLERE Maël</t>
  </si>
  <si>
    <t>MJC VAUGNERAY</t>
  </si>
  <si>
    <t>DUMONTET Noa</t>
  </si>
  <si>
    <t>ENJALBERT Antonin</t>
  </si>
  <si>
    <t>SAINT PRIEST MONTAGNE</t>
  </si>
  <si>
    <t>FAUQUENOI Rafaël</t>
  </si>
  <si>
    <t>JOSEPH VUKUSIC Luka</t>
  </si>
  <si>
    <t>JULLIARD Gaspard</t>
  </si>
  <si>
    <t>KOUBBI Augustin</t>
  </si>
  <si>
    <t>LLOUBERES Soan</t>
  </si>
  <si>
    <t>MAGNIN Axel</t>
  </si>
  <si>
    <t>MORA Augustin</t>
  </si>
  <si>
    <t>NOVAT Timothée</t>
  </si>
  <si>
    <t>RAILLON Victor</t>
  </si>
  <si>
    <t>RIOU Théo</t>
  </si>
  <si>
    <t>ROUSSEL Aaron</t>
  </si>
  <si>
    <t>VILLENEUVE BOULGHOBRA Gael</t>
  </si>
  <si>
    <t>ZITOUNI Youssef</t>
  </si>
  <si>
    <t>BAKOUCH Imran</t>
  </si>
  <si>
    <t>U14</t>
  </si>
  <si>
    <t>BERLOWSKI Arthur</t>
  </si>
  <si>
    <t>BESLON Milo</t>
  </si>
  <si>
    <t>BUISSON GABRIEL</t>
  </si>
  <si>
    <t>ESPACE ESCALADE</t>
  </si>
  <si>
    <t>CHATELAIN Romain</t>
  </si>
  <si>
    <t>CHAUBY Romain</t>
  </si>
  <si>
    <t>CUVELIER Jules</t>
  </si>
  <si>
    <t>ESTEITE Nadim</t>
  </si>
  <si>
    <t>FALQUE Martin</t>
  </si>
  <si>
    <t>FANJAT Gabin</t>
  </si>
  <si>
    <t>FAYOLLE COME</t>
  </si>
  <si>
    <t>FONTVIEILLE MATEO</t>
  </si>
  <si>
    <t>LAUMAIN Clovis</t>
  </si>
  <si>
    <t>LOMBARD Teo</t>
  </si>
  <si>
    <t>MARSZALEK Lilian</t>
  </si>
  <si>
    <t>CLUB MONTAGNE ESCALADE DECINOIS</t>
  </si>
  <si>
    <t>MOURDON KAMINSKI Enki</t>
  </si>
  <si>
    <t>NICOLAU Clément</t>
  </si>
  <si>
    <t>PEREZ Valentin</t>
  </si>
  <si>
    <t>PORATTI Adrien</t>
  </si>
  <si>
    <t>RIVIER Elie</t>
  </si>
  <si>
    <t>CLUB D'INITIATION A L'ESCALADE DE LETRA</t>
  </si>
  <si>
    <t>VEILLET Maxence</t>
  </si>
  <si>
    <t>A.S.V.E.L. SKI MONTAGNE</t>
  </si>
  <si>
    <t>ZANGIACOMI Malo</t>
  </si>
  <si>
    <t>U16</t>
  </si>
  <si>
    <t>BERNARD Titouan</t>
  </si>
  <si>
    <t>U18</t>
  </si>
  <si>
    <t>BOUDET Matteo</t>
  </si>
  <si>
    <t>CAMPMAS CULAUD Timothé</t>
  </si>
  <si>
    <t>DUSSINE Tristan</t>
  </si>
  <si>
    <t>EMIEUX Luc</t>
  </si>
  <si>
    <t>FELLOT-BIARD Leon</t>
  </si>
  <si>
    <t>GARDETTE Maé</t>
  </si>
  <si>
    <t>GATTET Maxime</t>
  </si>
  <si>
    <t>GONNAUD Gustave</t>
  </si>
  <si>
    <t>GOODALL MAEL</t>
  </si>
  <si>
    <t>GUION Albin</t>
  </si>
  <si>
    <t>INSOU Lylian</t>
  </si>
  <si>
    <t>JANEL Lucas</t>
  </si>
  <si>
    <t>LONGATO Robin</t>
  </si>
  <si>
    <t>LES 5 MOUSQUETONS</t>
  </si>
  <si>
    <t>ORTONNE Géraud</t>
  </si>
  <si>
    <t>PAGOT Soren</t>
  </si>
  <si>
    <t>PATONNIER Gabin</t>
  </si>
  <si>
    <t>QUINTON Lin</t>
  </si>
  <si>
    <t>ROZANSKI Corentin</t>
  </si>
  <si>
    <t>TOUAHRI Alexandre</t>
  </si>
  <si>
    <t>VIALLE Aymeric</t>
  </si>
  <si>
    <t>U20</t>
  </si>
  <si>
    <t>ARENY Patrick</t>
  </si>
  <si>
    <t>VETERAN 1</t>
  </si>
  <si>
    <t>DAVID Alexis</t>
  </si>
  <si>
    <t>JUILLARD Pierre</t>
  </si>
  <si>
    <t>LAROUE Yann</t>
  </si>
  <si>
    <t>MURER Olivier</t>
  </si>
  <si>
    <t>GROUPE ALPIN UNIVERSITAIRE LYONNAIS</t>
  </si>
  <si>
    <t>ROZEL Quentin</t>
  </si>
  <si>
    <t>VERCHERE Julien</t>
  </si>
  <si>
    <t>VETERAN 2</t>
  </si>
  <si>
    <t>GUILLEMIN Bertrand</t>
  </si>
  <si>
    <t>LACHISE Jacques</t>
  </si>
  <si>
    <t>BONNET Jennifer</t>
  </si>
  <si>
    <t>CLUB MONTAGNE ET ESCALADE VEUROIS</t>
  </si>
  <si>
    <t>Femme</t>
  </si>
  <si>
    <t>BRY Tessa</t>
  </si>
  <si>
    <t>GENESTIER Cécile</t>
  </si>
  <si>
    <t>JOVANDARIC Sophie</t>
  </si>
  <si>
    <t>NATO Eloïse</t>
  </si>
  <si>
    <t>ORSOLINI Christel</t>
  </si>
  <si>
    <t>SPIGNO Flavia</t>
  </si>
  <si>
    <t>VEINAT Caroline</t>
  </si>
  <si>
    <t>BEN MOUSSA Asma</t>
  </si>
  <si>
    <t>BUTTET Ivana</t>
  </si>
  <si>
    <t>CHALET Ninon</t>
  </si>
  <si>
    <t>CHAUVET MANON</t>
  </si>
  <si>
    <t>DEJOUX Erine</t>
  </si>
  <si>
    <t>DREUX Anna</t>
  </si>
  <si>
    <t>DRINE Mayssane</t>
  </si>
  <si>
    <t>DUFOUR Maxine</t>
  </si>
  <si>
    <t>FAVIER Elora</t>
  </si>
  <si>
    <t>GILBERT VICTOIRE</t>
  </si>
  <si>
    <t>HAZET Jeanne</t>
  </si>
  <si>
    <t>HENRIET Leonie</t>
  </si>
  <si>
    <t>LANCON Coline</t>
  </si>
  <si>
    <t>LARGE Mathilde</t>
  </si>
  <si>
    <t>LEBLON Lexiane</t>
  </si>
  <si>
    <t>LEYDIER Marie</t>
  </si>
  <si>
    <t>LOPES Maelline</t>
  </si>
  <si>
    <t>LOUBIER Alice</t>
  </si>
  <si>
    <t>MOHAN Lisa</t>
  </si>
  <si>
    <t>MOURDON KAMINSKI Nives</t>
  </si>
  <si>
    <t>RIVE Julia</t>
  </si>
  <si>
    <t>STURNY Séléna</t>
  </si>
  <si>
    <t>YVRARD Faustine</t>
  </si>
  <si>
    <t>AFAILAL Sakina</t>
  </si>
  <si>
    <t>BAEZ Juliette</t>
  </si>
  <si>
    <t>BARDOUILLET Alicia</t>
  </si>
  <si>
    <t>BARTHE ESTELLE</t>
  </si>
  <si>
    <t>BELTRAN Juliette</t>
  </si>
  <si>
    <t>BENOIT UCAR Julie</t>
  </si>
  <si>
    <t>BERKANE Hanna</t>
  </si>
  <si>
    <t>BEYSSAC Elsa</t>
  </si>
  <si>
    <t>BLIN Mila</t>
  </si>
  <si>
    <t>BOUé STRUB Léonie</t>
  </si>
  <si>
    <t>CARRILLON Juliette</t>
  </si>
  <si>
    <t>CAVIGIOLI Lou</t>
  </si>
  <si>
    <t>CAYSSOL Lise</t>
  </si>
  <si>
    <t>CHABRIER Themis</t>
  </si>
  <si>
    <t>CHAPELLE Alice</t>
  </si>
  <si>
    <t>CHOMAT LAURENT Soline</t>
  </si>
  <si>
    <t>COTTE Erina</t>
  </si>
  <si>
    <t>DHONT Audrey</t>
  </si>
  <si>
    <t>FESCHE Maëlys</t>
  </si>
  <si>
    <t>GERIN GARCIA Éloane</t>
  </si>
  <si>
    <t>KARGUL Albane</t>
  </si>
  <si>
    <t>LENGELEE Candice</t>
  </si>
  <si>
    <t>LOMBARD Garance</t>
  </si>
  <si>
    <t>MASMOUDI Malina</t>
  </si>
  <si>
    <t>MENASRI Tasnim</t>
  </si>
  <si>
    <t>MOINE Elora</t>
  </si>
  <si>
    <t>MOKDAD Hizia</t>
  </si>
  <si>
    <t>PAILLET Aliénor</t>
  </si>
  <si>
    <t>PETIT Jeanne</t>
  </si>
  <si>
    <t>PHIDIAS Maryon</t>
  </si>
  <si>
    <t>POLSINELI ROUSSET Julie</t>
  </si>
  <si>
    <t>POMERET Roxanne</t>
  </si>
  <si>
    <t>PREMONT Adele</t>
  </si>
  <si>
    <t>PRIOUX Cassandre</t>
  </si>
  <si>
    <t>ROUX Cléo</t>
  </si>
  <si>
    <t>SMOLAREK Cindy-rose</t>
  </si>
  <si>
    <t>THIRY Roxane</t>
  </si>
  <si>
    <t>TISSOT Faustine</t>
  </si>
  <si>
    <t>VILLARD Julie</t>
  </si>
  <si>
    <t>ALBA DEREZINSKI Angela</t>
  </si>
  <si>
    <t>ALVES SAMPAIO Naomi</t>
  </si>
  <si>
    <t>BELTRAN Eloise</t>
  </si>
  <si>
    <t>BERDOUGO Noemie</t>
  </si>
  <si>
    <t>BIGUENET Eve</t>
  </si>
  <si>
    <t>BRON VERTICAL</t>
  </si>
  <si>
    <t>CADEC Maia</t>
  </si>
  <si>
    <t>CHAPRIE Jade</t>
  </si>
  <si>
    <t>CIBOT Mathilda</t>
  </si>
  <si>
    <t>DE LAMBERT Julia</t>
  </si>
  <si>
    <t>DELAYE Sacha</t>
  </si>
  <si>
    <t>DURAND Noéline</t>
  </si>
  <si>
    <t>FOY Marilou</t>
  </si>
  <si>
    <t>GETE Clotilde</t>
  </si>
  <si>
    <t>GUENIN ROUBEY Clémentine</t>
  </si>
  <si>
    <t>KOUBBI Océane</t>
  </si>
  <si>
    <t>LANTERNIER Louise</t>
  </si>
  <si>
    <t>LEFORT Charline</t>
  </si>
  <si>
    <t>LEPINE Noemie</t>
  </si>
  <si>
    <t>LIMINANA Lucie</t>
  </si>
  <si>
    <t>LOMBARDO Emmy</t>
  </si>
  <si>
    <t>MARCHAND Chloé</t>
  </si>
  <si>
    <t>MONCEL ADELE</t>
  </si>
  <si>
    <t>OCCHIPINTI Chloé</t>
  </si>
  <si>
    <t>PERINET Elyne</t>
  </si>
  <si>
    <t>QUIMBERT Sian</t>
  </si>
  <si>
    <t>RAIA Lena</t>
  </si>
  <si>
    <t>RAYMOND FILIPPI Eline</t>
  </si>
  <si>
    <t>SUBRIN Garance</t>
  </si>
  <si>
    <t>TRIPIER LAFORET Juliette</t>
  </si>
  <si>
    <t>VIDAL Camille</t>
  </si>
  <si>
    <t>VILLARD Maelle</t>
  </si>
  <si>
    <t>VILLENEUVE BOULGHOBRA Rachel</t>
  </si>
  <si>
    <t>ANDRIEU Lucile</t>
  </si>
  <si>
    <t>BADOIL Lucie</t>
  </si>
  <si>
    <t>BAYART Marion</t>
  </si>
  <si>
    <t>BENEDEYT Soizic</t>
  </si>
  <si>
    <t>DEJOUX Manon</t>
  </si>
  <si>
    <t>DHONT Coralie</t>
  </si>
  <si>
    <t>DUVIGNAU Lucie</t>
  </si>
  <si>
    <t>EYSSAUTIER Myrtille</t>
  </si>
  <si>
    <t>FALLOU Zoé</t>
  </si>
  <si>
    <t>FOUILLET Lola</t>
  </si>
  <si>
    <t>GIBBE Camille</t>
  </si>
  <si>
    <t>GRIMBERT Maya</t>
  </si>
  <si>
    <t>HARDOUIN Lili</t>
  </si>
  <si>
    <t>MATHURIN Lena</t>
  </si>
  <si>
    <t>MUSCEDERE Thao my</t>
  </si>
  <si>
    <t>NOVAT Claire</t>
  </si>
  <si>
    <t>PEGAZ Lou-morgane</t>
  </si>
  <si>
    <t>PERICHON Marie</t>
  </si>
  <si>
    <t>PINO Margault</t>
  </si>
  <si>
    <t>POP Andreea</t>
  </si>
  <si>
    <t>POZZOBON Lucie</t>
  </si>
  <si>
    <t>PRUDHOMME Lya</t>
  </si>
  <si>
    <t>REVILLON Tifen</t>
  </si>
  <si>
    <t>ROLLET Lily</t>
  </si>
  <si>
    <t>VENET Lucie</t>
  </si>
  <si>
    <t>VETTRAINO Adele</t>
  </si>
  <si>
    <t>VITURAT Lynn</t>
  </si>
  <si>
    <t>BEGON Alexia</t>
  </si>
  <si>
    <t>CERRO Manon</t>
  </si>
  <si>
    <t>CHAMPAIN Louison</t>
  </si>
  <si>
    <t>CHURASSY Claire</t>
  </si>
  <si>
    <t>COURT DELORME Anaïs</t>
  </si>
  <si>
    <t>DIDIER Camille</t>
  </si>
  <si>
    <t>DUBOST MARTIN Amalia</t>
  </si>
  <si>
    <t>FERRAND Candice</t>
  </si>
  <si>
    <t>GODé Eulalie</t>
  </si>
  <si>
    <t>PARQUET Romane</t>
  </si>
  <si>
    <t>PERRIN Elodie</t>
  </si>
  <si>
    <t>RAILLON Eva</t>
  </si>
  <si>
    <t>SOULERIN Eléanore</t>
  </si>
  <si>
    <t>VIGIER Alexia</t>
  </si>
  <si>
    <t>VIGIER Lucile (U18)</t>
  </si>
  <si>
    <t>LAFAYE Sabrina</t>
  </si>
  <si>
    <t>NOËL Anaé</t>
  </si>
  <si>
    <t>FLOCH Zoé</t>
  </si>
  <si>
    <t>RUBY Zoé</t>
  </si>
  <si>
    <t>VIVIAND Mélie</t>
  </si>
  <si>
    <t>VILLARD Noé</t>
  </si>
  <si>
    <t>PY Quentin</t>
  </si>
  <si>
    <t>VIGIER Lucile</t>
  </si>
  <si>
    <t>FAYARD Eugénie</t>
  </si>
  <si>
    <t>Chassieu aventure</t>
  </si>
  <si>
    <t>JENNEQUIN Clément</t>
  </si>
  <si>
    <t>DEPAULIS Célia</t>
  </si>
  <si>
    <t xml:space="preserve">	10/03/1987</t>
  </si>
  <si>
    <t>VETERAN</t>
  </si>
  <si>
    <t>NGUYEN Jean-Pierre</t>
  </si>
  <si>
    <t>DHONT Frédéric</t>
  </si>
  <si>
    <t>LORENZELLI Frédéric</t>
  </si>
  <si>
    <t>????</t>
  </si>
  <si>
    <t>Prénom</t>
  </si>
  <si>
    <t>Genre</t>
  </si>
  <si>
    <t>Tour</t>
  </si>
  <si>
    <t>pts coupe</t>
  </si>
  <si>
    <t>pts national</t>
  </si>
  <si>
    <t>-</t>
  </si>
  <si>
    <t>ABILY BOMPASTOR</t>
  </si>
  <si>
    <t>Louane</t>
  </si>
  <si>
    <t>n/a</t>
  </si>
  <si>
    <t>ABRIAL</t>
  </si>
  <si>
    <t>Chloe</t>
  </si>
  <si>
    <t>ALBERT</t>
  </si>
  <si>
    <t>Léa</t>
  </si>
  <si>
    <t>ANNE</t>
  </si>
  <si>
    <t>Bastien</t>
  </si>
  <si>
    <t>BARTH</t>
  </si>
  <si>
    <t>Anaïs</t>
  </si>
  <si>
    <t>BARTHE</t>
  </si>
  <si>
    <t>Estelle</t>
  </si>
  <si>
    <t>BARTHUET</t>
  </si>
  <si>
    <t>Anna</t>
  </si>
  <si>
    <t>Noé</t>
  </si>
  <si>
    <t>BATELIER</t>
  </si>
  <si>
    <t>Melvil</t>
  </si>
  <si>
    <t>BAYART</t>
  </si>
  <si>
    <t>Marion</t>
  </si>
  <si>
    <t>BECK</t>
  </si>
  <si>
    <t>Valentine</t>
  </si>
  <si>
    <t>BELLON</t>
  </si>
  <si>
    <t>Baptiste</t>
  </si>
  <si>
    <t>BELTRAN</t>
  </si>
  <si>
    <t>Eloise</t>
  </si>
  <si>
    <t>Juliette</t>
  </si>
  <si>
    <t>BEN MOUSSA</t>
  </si>
  <si>
    <t>Asma</t>
  </si>
  <si>
    <t>BENOIT UCAR</t>
  </si>
  <si>
    <t>Julie</t>
  </si>
  <si>
    <t>BERLINGERIE</t>
  </si>
  <si>
    <t>Simon</t>
  </si>
  <si>
    <t>BERLOWSKI</t>
  </si>
  <si>
    <t>Arthur</t>
  </si>
  <si>
    <t>Victor</t>
  </si>
  <si>
    <t>BERNARD</t>
  </si>
  <si>
    <t>Lucie</t>
  </si>
  <si>
    <t>BERNET</t>
  </si>
  <si>
    <t>Eymeric</t>
  </si>
  <si>
    <t>BERNIER</t>
  </si>
  <si>
    <t>Leon</t>
  </si>
  <si>
    <t>BERQUIER</t>
  </si>
  <si>
    <t>Sophie</t>
  </si>
  <si>
    <t>BESLON</t>
  </si>
  <si>
    <t>Milo</t>
  </si>
  <si>
    <t>BESSAIAH</t>
  </si>
  <si>
    <t>Bachir</t>
  </si>
  <si>
    <t>BEY</t>
  </si>
  <si>
    <t>Raphael</t>
  </si>
  <si>
    <t>BICHOT</t>
  </si>
  <si>
    <t>Tom</t>
  </si>
  <si>
    <t>BLOND</t>
  </si>
  <si>
    <t>Anthony</t>
  </si>
  <si>
    <t>Maxance</t>
  </si>
  <si>
    <t>Stéphane</t>
  </si>
  <si>
    <t>BOULANGER</t>
  </si>
  <si>
    <t>Hugo</t>
  </si>
  <si>
    <t>BOUVIER</t>
  </si>
  <si>
    <t>Hippolyte</t>
  </si>
  <si>
    <t>BOUé STRUB</t>
  </si>
  <si>
    <t>Léonie</t>
  </si>
  <si>
    <t>BRUCKERT</t>
  </si>
  <si>
    <t>Anouk</t>
  </si>
  <si>
    <t>BRUN</t>
  </si>
  <si>
    <t>Emilie</t>
  </si>
  <si>
    <t>BUSETTA</t>
  </si>
  <si>
    <t>Louison</t>
  </si>
  <si>
    <t>BUTTAY</t>
  </si>
  <si>
    <t>Louise</t>
  </si>
  <si>
    <t>CAMPMAS CULAUD</t>
  </si>
  <si>
    <t>Timothé</t>
  </si>
  <si>
    <t>CARRILLON</t>
  </si>
  <si>
    <t>Clémence</t>
  </si>
  <si>
    <t>CAVIGIOLI</t>
  </si>
  <si>
    <t>Lou</t>
  </si>
  <si>
    <t>CERRO</t>
  </si>
  <si>
    <t>Manon</t>
  </si>
  <si>
    <t>CHALET</t>
  </si>
  <si>
    <t>Ninon</t>
  </si>
  <si>
    <t>CHAPELLE</t>
  </si>
  <si>
    <t>Alice</t>
  </si>
  <si>
    <t>CHAPPARD</t>
  </si>
  <si>
    <t>Yaël</t>
  </si>
  <si>
    <t>CHARNAY</t>
  </si>
  <si>
    <t>Emile</t>
  </si>
  <si>
    <t>CHAUBY</t>
  </si>
  <si>
    <t>Romain</t>
  </si>
  <si>
    <t>CHAZOT</t>
  </si>
  <si>
    <t>Tiago</t>
  </si>
  <si>
    <t>CHOMAT LAURENT</t>
  </si>
  <si>
    <t>Soline</t>
  </si>
  <si>
    <t>CIBOT</t>
  </si>
  <si>
    <t>Emma</t>
  </si>
  <si>
    <t>Mathilda</t>
  </si>
  <si>
    <t>Matthieu</t>
  </si>
  <si>
    <t>CLIER</t>
  </si>
  <si>
    <t>Timothée</t>
  </si>
  <si>
    <t>COCHE</t>
  </si>
  <si>
    <t>Eden</t>
  </si>
  <si>
    <t>COLIN</t>
  </si>
  <si>
    <t>Lucile</t>
  </si>
  <si>
    <t>COSTES</t>
  </si>
  <si>
    <t>Nathan</t>
  </si>
  <si>
    <t>COTTAZ</t>
  </si>
  <si>
    <t>Axel</t>
  </si>
  <si>
    <t>COUTAREL</t>
  </si>
  <si>
    <t>Sandrine</t>
  </si>
  <si>
    <t>COUTELIER</t>
  </si>
  <si>
    <t>CRESSENT</t>
  </si>
  <si>
    <t>Raphaël</t>
  </si>
  <si>
    <t>DARNIS</t>
  </si>
  <si>
    <t>Anae</t>
  </si>
  <si>
    <t>DECROZE</t>
  </si>
  <si>
    <t>Valentin</t>
  </si>
  <si>
    <t>DEJOUX</t>
  </si>
  <si>
    <t>Erine</t>
  </si>
  <si>
    <t>DELAPLACE PINTO</t>
  </si>
  <si>
    <t>Lina</t>
  </si>
  <si>
    <t>DELAYE</t>
  </si>
  <si>
    <t>Sacha</t>
  </si>
  <si>
    <t>DELESTRADE</t>
  </si>
  <si>
    <t>Félix</t>
  </si>
  <si>
    <t>DELSOL</t>
  </si>
  <si>
    <t>Lucas</t>
  </si>
  <si>
    <t>DEPAULIS</t>
  </si>
  <si>
    <t>Célia</t>
  </si>
  <si>
    <t>DERBRE</t>
  </si>
  <si>
    <t>Dorian</t>
  </si>
  <si>
    <t>DESRUOL</t>
  </si>
  <si>
    <t>Mathilde</t>
  </si>
  <si>
    <t>DHONT</t>
  </si>
  <si>
    <t>Coralie</t>
  </si>
  <si>
    <t>Frederic</t>
  </si>
  <si>
    <t>DOBROWOLSKI</t>
  </si>
  <si>
    <t>DOMANGE</t>
  </si>
  <si>
    <t>DREUX</t>
  </si>
  <si>
    <t>Max</t>
  </si>
  <si>
    <t>DUBOIS</t>
  </si>
  <si>
    <t>DUFOUR</t>
  </si>
  <si>
    <t>Maxine</t>
  </si>
  <si>
    <t>DUFRESNE</t>
  </si>
  <si>
    <t>Elijah</t>
  </si>
  <si>
    <t>DUGAST</t>
  </si>
  <si>
    <t>DUMAZ PIN</t>
  </si>
  <si>
    <t>Tristan</t>
  </si>
  <si>
    <t>DURAND</t>
  </si>
  <si>
    <t>Samuel</t>
  </si>
  <si>
    <t>DUVIGNAU</t>
  </si>
  <si>
    <t>ENJALBERT</t>
  </si>
  <si>
    <t>Antonin</t>
  </si>
  <si>
    <t>ERNOU PERIN</t>
  </si>
  <si>
    <t>ESTEITE</t>
  </si>
  <si>
    <t>Nadim</t>
  </si>
  <si>
    <t>EYSSAUTIER</t>
  </si>
  <si>
    <t>Myrtille</t>
  </si>
  <si>
    <t>FABACHER</t>
  </si>
  <si>
    <t>FAMEAU</t>
  </si>
  <si>
    <t>Zoé</t>
  </si>
  <si>
    <t>FANJAT</t>
  </si>
  <si>
    <t>Gabin</t>
  </si>
  <si>
    <t>FANTON</t>
  </si>
  <si>
    <t>Milan</t>
  </si>
  <si>
    <t>FAVIER</t>
  </si>
  <si>
    <t>Elora</t>
  </si>
  <si>
    <t>FAYARD</t>
  </si>
  <si>
    <t>Eugenie</t>
  </si>
  <si>
    <t>FELLOT-BIARD</t>
  </si>
  <si>
    <t>FERNANDES</t>
  </si>
  <si>
    <t>Leo</t>
  </si>
  <si>
    <t>FISCHER</t>
  </si>
  <si>
    <t>Jérémy</t>
  </si>
  <si>
    <t>FLANDIN-ALBESPY</t>
  </si>
  <si>
    <t>Elyott</t>
  </si>
  <si>
    <t>FLOCH</t>
  </si>
  <si>
    <t>Zoe</t>
  </si>
  <si>
    <t>FOY</t>
  </si>
  <si>
    <t>Marilou</t>
  </si>
  <si>
    <t>FRANGVILLE</t>
  </si>
  <si>
    <t>Nicolas</t>
  </si>
  <si>
    <t>FROGET</t>
  </si>
  <si>
    <t>Emmanuelle</t>
  </si>
  <si>
    <t>GAUDILLAT</t>
  </si>
  <si>
    <t>Titouan</t>
  </si>
  <si>
    <t>GENDRAULT</t>
  </si>
  <si>
    <t>Jade</t>
  </si>
  <si>
    <t>GERIN GARCIA</t>
  </si>
  <si>
    <t>Éloane</t>
  </si>
  <si>
    <t>GOMEZ</t>
  </si>
  <si>
    <t>GONNAUD</t>
  </si>
  <si>
    <t>Gustave</t>
  </si>
  <si>
    <t>GRAND</t>
  </si>
  <si>
    <t>Naomi</t>
  </si>
  <si>
    <t>GREARD</t>
  </si>
  <si>
    <t>GUENIN ROUBEY</t>
  </si>
  <si>
    <t>Clémentine</t>
  </si>
  <si>
    <t>HASSAINE</t>
  </si>
  <si>
    <t>Camelia</t>
  </si>
  <si>
    <t>HENRIET</t>
  </si>
  <si>
    <t>Leonie</t>
  </si>
  <si>
    <t>JEUFFRAIN</t>
  </si>
  <si>
    <t>Gaetan</t>
  </si>
  <si>
    <t>JOSEPH</t>
  </si>
  <si>
    <t>JOSEPH VUKUSIC</t>
  </si>
  <si>
    <t>Dean</t>
  </si>
  <si>
    <t>Luka</t>
  </si>
  <si>
    <t>JOUVE</t>
  </si>
  <si>
    <t>JULLIARD</t>
  </si>
  <si>
    <t>Gaspard</t>
  </si>
  <si>
    <t>KAHRIMAN</t>
  </si>
  <si>
    <t>Thais</t>
  </si>
  <si>
    <t>KHALFAOUI</t>
  </si>
  <si>
    <t>Ryhem</t>
  </si>
  <si>
    <t>KRAUSZ</t>
  </si>
  <si>
    <t>Pierre</t>
  </si>
  <si>
    <t>KREMER</t>
  </si>
  <si>
    <t>KRIEGER</t>
  </si>
  <si>
    <t>LABROSSE</t>
  </si>
  <si>
    <t>LACOMBE</t>
  </si>
  <si>
    <t>LACROIX</t>
  </si>
  <si>
    <t>Corentin</t>
  </si>
  <si>
    <t>LAGARDE</t>
  </si>
  <si>
    <t>Mattis</t>
  </si>
  <si>
    <t>LAGRANGE</t>
  </si>
  <si>
    <t>Adrien</t>
  </si>
  <si>
    <t>LAMBLIN</t>
  </si>
  <si>
    <t>Valentina</t>
  </si>
  <si>
    <t>LANCON</t>
  </si>
  <si>
    <t>Coline</t>
  </si>
  <si>
    <t>Noémie</t>
  </si>
  <si>
    <t>LANTERNIER</t>
  </si>
  <si>
    <t>LARDET</t>
  </si>
  <si>
    <t>Gauthier</t>
  </si>
  <si>
    <t>LARGE</t>
  </si>
  <si>
    <t>LATHAM</t>
  </si>
  <si>
    <t>Clotilde</t>
  </si>
  <si>
    <t>LATHOUD</t>
  </si>
  <si>
    <t>Olive</t>
  </si>
  <si>
    <t>LATTARULO</t>
  </si>
  <si>
    <t>Diego</t>
  </si>
  <si>
    <t>LAVAUD</t>
  </si>
  <si>
    <t>LEBAUD</t>
  </si>
  <si>
    <t>Lubin</t>
  </si>
  <si>
    <t>LEBLON</t>
  </si>
  <si>
    <t>Lexiane</t>
  </si>
  <si>
    <t>LEBOURGEOIS</t>
  </si>
  <si>
    <t>Clovis</t>
  </si>
  <si>
    <t>LEFORT</t>
  </si>
  <si>
    <t>Charline</t>
  </si>
  <si>
    <t>Fanny</t>
  </si>
  <si>
    <t>LEPACHELET</t>
  </si>
  <si>
    <t>Thomas</t>
  </si>
  <si>
    <t>LEVY</t>
  </si>
  <si>
    <t>LEYDIER</t>
  </si>
  <si>
    <t>Marie</t>
  </si>
  <si>
    <t>Mickael</t>
  </si>
  <si>
    <t>LIOGIER</t>
  </si>
  <si>
    <t>Stan</t>
  </si>
  <si>
    <t>LISCIA DELERUE</t>
  </si>
  <si>
    <t>Aubin</t>
  </si>
  <si>
    <t>BLOCK'OUT LYON</t>
  </si>
  <si>
    <t>LOMBARD</t>
  </si>
  <si>
    <t>Eliot</t>
  </si>
  <si>
    <t>Teo</t>
  </si>
  <si>
    <t>LOPES</t>
  </si>
  <si>
    <t>Maelline</t>
  </si>
  <si>
    <t>LOPEZ</t>
  </si>
  <si>
    <t>Jules</t>
  </si>
  <si>
    <t>MARCHAND</t>
  </si>
  <si>
    <t>Chloé</t>
  </si>
  <si>
    <t>MARRE</t>
  </si>
  <si>
    <t>Damien</t>
  </si>
  <si>
    <t>MAUGUIT</t>
  </si>
  <si>
    <t>MENASRI</t>
  </si>
  <si>
    <t>Tasnim</t>
  </si>
  <si>
    <t>MOKDAD</t>
  </si>
  <si>
    <t>Hizia</t>
  </si>
  <si>
    <t>MORA</t>
  </si>
  <si>
    <t>Augustin</t>
  </si>
  <si>
    <t>MOUNIEE</t>
  </si>
  <si>
    <t>NAVARRO</t>
  </si>
  <si>
    <t>NEBUT</t>
  </si>
  <si>
    <t>NICOLAS</t>
  </si>
  <si>
    <t>Lenaelle</t>
  </si>
  <si>
    <t>ORTONNE</t>
  </si>
  <si>
    <t>Géraud</t>
  </si>
  <si>
    <t>OTHMANI</t>
  </si>
  <si>
    <t>Delya</t>
  </si>
  <si>
    <t>OUYESSAAD</t>
  </si>
  <si>
    <t>Marina</t>
  </si>
  <si>
    <t>PAGOT</t>
  </si>
  <si>
    <t>Soren</t>
  </si>
  <si>
    <t>PAILLET</t>
  </si>
  <si>
    <t>Aliénor</t>
  </si>
  <si>
    <t>PARIS</t>
  </si>
  <si>
    <t>Julien</t>
  </si>
  <si>
    <t>PASSOT</t>
  </si>
  <si>
    <t>PAUT</t>
  </si>
  <si>
    <t>Mathéis</t>
  </si>
  <si>
    <t>PAYAN</t>
  </si>
  <si>
    <t>Ella</t>
  </si>
  <si>
    <t>PAYEN GUIMARD</t>
  </si>
  <si>
    <t>Margaux</t>
  </si>
  <si>
    <t>PEREYRON</t>
  </si>
  <si>
    <t>Oriane</t>
  </si>
  <si>
    <t>PEREZ</t>
  </si>
  <si>
    <t>Adam</t>
  </si>
  <si>
    <t>PERICHON</t>
  </si>
  <si>
    <t>PERINET</t>
  </si>
  <si>
    <t>Elyne</t>
  </si>
  <si>
    <t>PEROTTO</t>
  </si>
  <si>
    <t>PETIT</t>
  </si>
  <si>
    <t>PIAU</t>
  </si>
  <si>
    <t>MAISON DES JEUNES ET DE LA CULTURE DE NEUVILLE SUR SAONE</t>
  </si>
  <si>
    <t>PIN</t>
  </si>
  <si>
    <t>POIREY</t>
  </si>
  <si>
    <t>POISSON</t>
  </si>
  <si>
    <t>Ronan</t>
  </si>
  <si>
    <t>POLSINELI ROUSSET</t>
  </si>
  <si>
    <t>POMERET</t>
  </si>
  <si>
    <t>Roxanne</t>
  </si>
  <si>
    <t>POMMIER</t>
  </si>
  <si>
    <t>Mathieu</t>
  </si>
  <si>
    <t>POP</t>
  </si>
  <si>
    <t>Andreea</t>
  </si>
  <si>
    <t>Sarah</t>
  </si>
  <si>
    <t>PORATTI</t>
  </si>
  <si>
    <t>POULLET</t>
  </si>
  <si>
    <t>Maiwen</t>
  </si>
  <si>
    <t>PREMONT</t>
  </si>
  <si>
    <t>Adele</t>
  </si>
  <si>
    <t>PRIEUR</t>
  </si>
  <si>
    <t>Gabriel</t>
  </si>
  <si>
    <t>PY_</t>
  </si>
  <si>
    <t>Quentin</t>
  </si>
  <si>
    <t>QUINON</t>
  </si>
  <si>
    <t>Ilan</t>
  </si>
  <si>
    <t>RAILLON</t>
  </si>
  <si>
    <t>Eva</t>
  </si>
  <si>
    <t>REMULE</t>
  </si>
  <si>
    <t>REVILLON</t>
  </si>
  <si>
    <t>Tifen</t>
  </si>
  <si>
    <t>REYNOUARD</t>
  </si>
  <si>
    <t>Ludovic</t>
  </si>
  <si>
    <t>RIEU</t>
  </si>
  <si>
    <t>Lenzo</t>
  </si>
  <si>
    <t>RIPOCHE</t>
  </si>
  <si>
    <t>Céline</t>
  </si>
  <si>
    <t>RIVE</t>
  </si>
  <si>
    <t>Caroline</t>
  </si>
  <si>
    <t>Julia</t>
  </si>
  <si>
    <t>ROBERT</t>
  </si>
  <si>
    <t>Anais</t>
  </si>
  <si>
    <t>Théo</t>
  </si>
  <si>
    <t>ROBINSON</t>
  </si>
  <si>
    <t>RODRIGO</t>
  </si>
  <si>
    <t>Lilah</t>
  </si>
  <si>
    <t>ROGER</t>
  </si>
  <si>
    <t>Eliott</t>
  </si>
  <si>
    <t>ROLLET</t>
  </si>
  <si>
    <t>Lily</t>
  </si>
  <si>
    <t>ROULLET</t>
  </si>
  <si>
    <t>ROZANSKI</t>
  </si>
  <si>
    <t>SABALSKI</t>
  </si>
  <si>
    <t>Mikael</t>
  </si>
  <si>
    <t>SALLOUH</t>
  </si>
  <si>
    <t>Assya</t>
  </si>
  <si>
    <t>SANTIAGO</t>
  </si>
  <si>
    <t>Constant</t>
  </si>
  <si>
    <t>SARBONI</t>
  </si>
  <si>
    <t>SBAI</t>
  </si>
  <si>
    <t>Soukayna</t>
  </si>
  <si>
    <t>SERGHINE</t>
  </si>
  <si>
    <t>Amina</t>
  </si>
  <si>
    <t>SERRE</t>
  </si>
  <si>
    <t>SIMON</t>
  </si>
  <si>
    <t>SINGH</t>
  </si>
  <si>
    <t>William</t>
  </si>
  <si>
    <t>SOLEYMIEUX OUSSELIN</t>
  </si>
  <si>
    <t>Lola</t>
  </si>
  <si>
    <t>SOTUELA</t>
  </si>
  <si>
    <t>SOULERIN</t>
  </si>
  <si>
    <t>Eléanore</t>
  </si>
  <si>
    <t>STANDAERT DE CAMPOS</t>
  </si>
  <si>
    <t>Wayne</t>
  </si>
  <si>
    <t>STIVES</t>
  </si>
  <si>
    <t>TESTOURI</t>
  </si>
  <si>
    <t>Jad</t>
  </si>
  <si>
    <t>TRON</t>
  </si>
  <si>
    <t>VARNIER</t>
  </si>
  <si>
    <t>Judith</t>
  </si>
  <si>
    <t>VAUVERT-BELLET</t>
  </si>
  <si>
    <t>Louka</t>
  </si>
  <si>
    <t>VEINAT</t>
  </si>
  <si>
    <t>VELEINE</t>
  </si>
  <si>
    <t>Gonzague</t>
  </si>
  <si>
    <t>VIALLET</t>
  </si>
  <si>
    <t>Clara</t>
  </si>
  <si>
    <t>VILLARD</t>
  </si>
  <si>
    <t>Maelle</t>
  </si>
  <si>
    <t>Noe</t>
  </si>
  <si>
    <t>VITURAT</t>
  </si>
  <si>
    <t>Lynn</t>
  </si>
  <si>
    <t>VIVIAND</t>
  </si>
  <si>
    <t>Melie</t>
  </si>
  <si>
    <t>VOIRY</t>
  </si>
  <si>
    <t>VONGNARATH</t>
  </si>
  <si>
    <t>Léo</t>
  </si>
  <si>
    <t>YVRARD</t>
  </si>
  <si>
    <t>Faustine</t>
  </si>
  <si>
    <t>ZINETTI</t>
  </si>
  <si>
    <t>Mika</t>
  </si>
  <si>
    <t xml:space="preserve"> </t>
  </si>
  <si>
    <t>ABRIAL Chloe</t>
  </si>
  <si>
    <t>ANNE Bastien</t>
  </si>
  <si>
    <t>BARTHE Estelle</t>
  </si>
  <si>
    <t>BARTHUET Anna</t>
  </si>
  <si>
    <t>BERNET Eymeric</t>
  </si>
  <si>
    <t>BRUCKERT Anouk</t>
  </si>
  <si>
    <t>BRUN Emilie</t>
  </si>
  <si>
    <t>BUSETTA Louison</t>
  </si>
  <si>
    <t>CARRILLON Clémence</t>
  </si>
  <si>
    <t>CHARNAY Emile</t>
  </si>
  <si>
    <t>CHAZOT Tiago</t>
  </si>
  <si>
    <t>CIBOT Emma</t>
  </si>
  <si>
    <t>CIBOT Matthieu</t>
  </si>
  <si>
    <t>COLIN Lucile</t>
  </si>
  <si>
    <t>COUTELIER Louane</t>
  </si>
  <si>
    <t>DELAPLACE PINTO Lina</t>
  </si>
  <si>
    <t>DELSOL Lucas</t>
  </si>
  <si>
    <t>DESRUOL Mathilde</t>
  </si>
  <si>
    <t>DHONT Frederic</t>
  </si>
  <si>
    <t>DUGAST Dorian</t>
  </si>
  <si>
    <t>DUMAZ PIN Tristan</t>
  </si>
  <si>
    <t>DURAND Samuel</t>
  </si>
  <si>
    <t>FAMEAU Zoé</t>
  </si>
  <si>
    <t>FANTON Milan</t>
  </si>
  <si>
    <t>FLOCH Zoe</t>
  </si>
  <si>
    <t>GRAND Naomi</t>
  </si>
  <si>
    <t>JEUFFRAIN Gaetan</t>
  </si>
  <si>
    <t>JOSEPH VUKUSIC Dean</t>
  </si>
  <si>
    <t>LACROIX Corentin</t>
  </si>
  <si>
    <t>LAGRANGE Adrien</t>
  </si>
  <si>
    <t>LAMBLIN Valentina</t>
  </si>
  <si>
    <t>LATHAM Clotilde</t>
  </si>
  <si>
    <t>LATTARULO Diego</t>
  </si>
  <si>
    <t>LEBAUD Lubin</t>
  </si>
  <si>
    <t>LEPACHELET Thomas</t>
  </si>
  <si>
    <t>LEYDIER Mickael</t>
  </si>
  <si>
    <t>MARRE Damien</t>
  </si>
  <si>
    <t>MAUGUIT Clémence</t>
  </si>
  <si>
    <t>MOUNIEE Hugo</t>
  </si>
  <si>
    <t>NAVARRO Jade</t>
  </si>
  <si>
    <t>NEBUT Clémentine</t>
  </si>
  <si>
    <t>PARIS Zoe</t>
  </si>
  <si>
    <t>PAYAN Ella</t>
  </si>
  <si>
    <t>PEREZ Adam</t>
  </si>
  <si>
    <t>POISSON Ronan</t>
  </si>
  <si>
    <t>PRIEUR Louise</t>
  </si>
  <si>
    <t>PY_ Quentin</t>
  </si>
  <si>
    <t>REMULE Lucile</t>
  </si>
  <si>
    <t>REYNOUARD Ludovic</t>
  </si>
  <si>
    <t>RIPOCHE Céline</t>
  </si>
  <si>
    <t>RIVE Caroline</t>
  </si>
  <si>
    <t>ROGER Eliott</t>
  </si>
  <si>
    <t>SALLOUH Assya</t>
  </si>
  <si>
    <t>SINGH William</t>
  </si>
  <si>
    <t>SOLEYMIEUX OUSSELIN Lola</t>
  </si>
  <si>
    <t>TESTOURI Jad</t>
  </si>
  <si>
    <t>VILLARD Noe</t>
  </si>
  <si>
    <t>VIVIAND Melie</t>
  </si>
  <si>
    <t>VONGNARATH Léo</t>
  </si>
  <si>
    <t>tri</t>
  </si>
  <si>
    <t>tri2</t>
  </si>
  <si>
    <t>tri3</t>
  </si>
  <si>
    <t>tri4</t>
  </si>
  <si>
    <t>tri5</t>
  </si>
  <si>
    <t>x</t>
  </si>
  <si>
    <t>HOMME</t>
  </si>
  <si>
    <t>HORS CAT</t>
  </si>
  <si>
    <t>hors cat</t>
  </si>
  <si>
    <t>Top ou Zone :</t>
  </si>
  <si>
    <t>Ordre voie :</t>
  </si>
  <si>
    <t>Etat</t>
  </si>
  <si>
    <t>Inscrit</t>
  </si>
  <si>
    <t>BASSO</t>
  </si>
  <si>
    <t>(Collège Maryse Bastié)</t>
  </si>
  <si>
    <t>CLIMB UP LYON GERLAND</t>
  </si>
  <si>
    <t>Nolan</t>
  </si>
  <si>
    <t>(Corb'Alp )</t>
  </si>
  <si>
    <t>CHALUMEAU</t>
  </si>
  <si>
    <t>Sylvaine</t>
  </si>
  <si>
    <t>CHATON</t>
  </si>
  <si>
    <t>Elliote</t>
  </si>
  <si>
    <t>CHEVRET</t>
  </si>
  <si>
    <t>CHOLE</t>
  </si>
  <si>
    <t>Robin</t>
  </si>
  <si>
    <t>CHOQUET CEROL</t>
  </si>
  <si>
    <t>Camille</t>
  </si>
  <si>
    <t>Eleonore</t>
  </si>
  <si>
    <t>Mila</t>
  </si>
  <si>
    <t>DUMEAUX</t>
  </si>
  <si>
    <t>Tessa</t>
  </si>
  <si>
    <t>ESPEJO LUCAS</t>
  </si>
  <si>
    <t>Alicia</t>
  </si>
  <si>
    <t>FALCONNET</t>
  </si>
  <si>
    <t>FLORENT</t>
  </si>
  <si>
    <t>Charly</t>
  </si>
  <si>
    <t>FOURCADE</t>
  </si>
  <si>
    <t>Noah</t>
  </si>
  <si>
    <t>HAMDOUCH</t>
  </si>
  <si>
    <t>Ines</t>
  </si>
  <si>
    <t>(Bron vertical)</t>
  </si>
  <si>
    <t>HOAREAU</t>
  </si>
  <si>
    <t>HUPONT</t>
  </si>
  <si>
    <t>Liyam</t>
  </si>
  <si>
    <t>JACKOWSKI</t>
  </si>
  <si>
    <t>Evelyne</t>
  </si>
  <si>
    <t>Maxence</t>
  </si>
  <si>
    <t>JURAS</t>
  </si>
  <si>
    <t>George</t>
  </si>
  <si>
    <t>KANE</t>
  </si>
  <si>
    <t>Archibald</t>
  </si>
  <si>
    <t>KIM</t>
  </si>
  <si>
    <t>Noa</t>
  </si>
  <si>
    <t>LAURENS-BERGE</t>
  </si>
  <si>
    <t>Alphonse</t>
  </si>
  <si>
    <t>LE FRAPPER</t>
  </si>
  <si>
    <t>Anatole</t>
  </si>
  <si>
    <t>LEFORT TROJNAR</t>
  </si>
  <si>
    <t>Maximilien</t>
  </si>
  <si>
    <t>LHOPITAL</t>
  </si>
  <si>
    <t>Matisse</t>
  </si>
  <si>
    <t>Clemence</t>
  </si>
  <si>
    <t>MAFFAIT</t>
  </si>
  <si>
    <t>Alix</t>
  </si>
  <si>
    <t>MOREIRA BOURGEAT</t>
  </si>
  <si>
    <t>Isabelle</t>
  </si>
  <si>
    <t>Licence HORS CLUB</t>
  </si>
  <si>
    <t>MOUDOUD</t>
  </si>
  <si>
    <t>Justine</t>
  </si>
  <si>
    <t>OLLIVIER</t>
  </si>
  <si>
    <t>PESSE</t>
  </si>
  <si>
    <t>PICHOT</t>
  </si>
  <si>
    <t>POET</t>
  </si>
  <si>
    <t>VERTIC'AMPL</t>
  </si>
  <si>
    <t>Elio</t>
  </si>
  <si>
    <t>Charlie</t>
  </si>
  <si>
    <t>STRUILLOU</t>
  </si>
  <si>
    <t>TABONE</t>
  </si>
  <si>
    <t>Mathys</t>
  </si>
  <si>
    <t>THILLOU</t>
  </si>
  <si>
    <t>VERNAISON</t>
  </si>
  <si>
    <t>Margot</t>
  </si>
  <si>
    <t>VIESIER</t>
  </si>
  <si>
    <t>ABATTU Matéo</t>
  </si>
  <si>
    <t>ABRIAL Arthur</t>
  </si>
  <si>
    <t>APPERT Maelle</t>
  </si>
  <si>
    <t>AYMARD Nael</t>
  </si>
  <si>
    <t>BAGUR Yaële</t>
  </si>
  <si>
    <t>BASSO Chloe</t>
  </si>
  <si>
    <t>BAURIN Hugo</t>
  </si>
  <si>
    <t>BAYLE Mélissa</t>
  </si>
  <si>
    <t>BEL Célestine</t>
  </si>
  <si>
    <t>BESSE Germain</t>
  </si>
  <si>
    <t>BIENFAIT Paul</t>
  </si>
  <si>
    <t>BONTEMPS Manon</t>
  </si>
  <si>
    <t>BOUNEHILAT Kiyane</t>
  </si>
  <si>
    <t>BOYER Nolan</t>
  </si>
  <si>
    <t>BRAC DE LA PERRIERE Manek</t>
  </si>
  <si>
    <t>BRETIN Mady</t>
  </si>
  <si>
    <t>BREUILLY Marine</t>
  </si>
  <si>
    <t>Bejuy Louis</t>
  </si>
  <si>
    <t>CHAFFOIS DESCHAUX Alexandre</t>
  </si>
  <si>
    <t>CHAGNY Antoine</t>
  </si>
  <si>
    <t>CHALUMEAU Sylvaine</t>
  </si>
  <si>
    <t>CHEVRET Hugo</t>
  </si>
  <si>
    <t>CHOLE Robin</t>
  </si>
  <si>
    <t>CHOQUET CEROL Mathilde</t>
  </si>
  <si>
    <t>COMMARMOND SEDINI Amélia</t>
  </si>
  <si>
    <t>CONTET COURT Célia</t>
  </si>
  <si>
    <t>COSTA Mehdi</t>
  </si>
  <si>
    <t>COUCHOUD Lina</t>
  </si>
  <si>
    <t>DAL PIO LUOGO Juliette</t>
  </si>
  <si>
    <t>DELVALEE Camille</t>
  </si>
  <si>
    <t>DELWARDE Jade</t>
  </si>
  <si>
    <t>DEPAULIS Eleonore</t>
  </si>
  <si>
    <t>DESSEREE Oliva</t>
  </si>
  <si>
    <t>DOMINIAK Mila</t>
  </si>
  <si>
    <t>DUMEAUX Tessa</t>
  </si>
  <si>
    <t>DURET Elouan</t>
  </si>
  <si>
    <t>ESPEJO LUCAS Alicia</t>
  </si>
  <si>
    <t>FALCONNET Nathan</t>
  </si>
  <si>
    <t>FAVIER Augustin</t>
  </si>
  <si>
    <t>FAVIER Valerian</t>
  </si>
  <si>
    <t>FERNANDES Mila</t>
  </si>
  <si>
    <t>FLORENT Charly</t>
  </si>
  <si>
    <t>FOUCAULT Gaspard</t>
  </si>
  <si>
    <t>FOURCADE Noah</t>
  </si>
  <si>
    <t>GLADE Béla</t>
  </si>
  <si>
    <t>HABRARD Léa</t>
  </si>
  <si>
    <t>HAMDOUCH Ines</t>
  </si>
  <si>
    <t>HAMMANN David</t>
  </si>
  <si>
    <t>HAMY Méline</t>
  </si>
  <si>
    <t>HERNANDEZ ROUTHIER Adrien</t>
  </si>
  <si>
    <t>HERVE Quentin</t>
  </si>
  <si>
    <t>HOAREAU Mila</t>
  </si>
  <si>
    <t>HODIN Soline</t>
  </si>
  <si>
    <t>HOULLETTE Alexis</t>
  </si>
  <si>
    <t>HUPONT Liyam</t>
  </si>
  <si>
    <t>JACKOWSKI Evelyne</t>
  </si>
  <si>
    <t>JACOB TAELMAN Elise</t>
  </si>
  <si>
    <t>JACQUEL Mathis</t>
  </si>
  <si>
    <t>JAMBON Maxence</t>
  </si>
  <si>
    <t>JAMOND Théo</t>
  </si>
  <si>
    <t>JURAS George</t>
  </si>
  <si>
    <t>KANE Archibald</t>
  </si>
  <si>
    <t>KIM Noa</t>
  </si>
  <si>
    <t>LAGRANGE Baptiste</t>
  </si>
  <si>
    <t>LATREILLE Valentin</t>
  </si>
  <si>
    <t>LAUDUIQUE Stella</t>
  </si>
  <si>
    <t>LAURENS-BERGE Alphonse</t>
  </si>
  <si>
    <t>LE BRIS CHAPELAIN Nina</t>
  </si>
  <si>
    <t>LE FRAPPER Anatole</t>
  </si>
  <si>
    <t>LE SCANFF Corentin</t>
  </si>
  <si>
    <t>LEFORT TROJNAR Maximilien</t>
  </si>
  <si>
    <t>LEMAITRE Simon</t>
  </si>
  <si>
    <t>LEMONON Valérian</t>
  </si>
  <si>
    <t>LHOPITAL Corentin</t>
  </si>
  <si>
    <t>LI Louis-roméo</t>
  </si>
  <si>
    <t>LOMBARD Anaïs</t>
  </si>
  <si>
    <t>LOMBARD Matisse</t>
  </si>
  <si>
    <t>LOPEZ Clemence</t>
  </si>
  <si>
    <t>MACINA-DALLET Camille</t>
  </si>
  <si>
    <t>MAFFAIT Alix</t>
  </si>
  <si>
    <t>MAQUET BOUCHET Justin</t>
  </si>
  <si>
    <t>MARQUESTE WATELET Louise</t>
  </si>
  <si>
    <t>MARTINOT Marie</t>
  </si>
  <si>
    <t>MARTINS NOBLET Gaël</t>
  </si>
  <si>
    <t>MENNESSIER Edgar</t>
  </si>
  <si>
    <t>MONTIFRAY Aria</t>
  </si>
  <si>
    <t>MOREIRA BOURGEAT Isabelle</t>
  </si>
  <si>
    <t>MOUDOUD Milan</t>
  </si>
  <si>
    <t>NEIME Justine</t>
  </si>
  <si>
    <t>OLLIVIER Anna</t>
  </si>
  <si>
    <t>PARADIS Sandra</t>
  </si>
  <si>
    <t>PELLET SOLER Lissana</t>
  </si>
  <si>
    <t>PEROTTO Hugo</t>
  </si>
  <si>
    <t>PERRAUD Ryan</t>
  </si>
  <si>
    <t>PESCE Luis</t>
  </si>
  <si>
    <t>PESSE Thimothée</t>
  </si>
  <si>
    <t>PEZZO Julia</t>
  </si>
  <si>
    <t>PICHOT Lucas</t>
  </si>
  <si>
    <t>PICHOT Milan</t>
  </si>
  <si>
    <t>PLEZ Alice</t>
  </si>
  <si>
    <t>POET Baptiste</t>
  </si>
  <si>
    <t>PRADIER Léo</t>
  </si>
  <si>
    <t>REGEFFE Axel</t>
  </si>
  <si>
    <t>REYRE Baptiste</t>
  </si>
  <si>
    <t>RICHARD OLIVIER Alix</t>
  </si>
  <si>
    <t>ROZIE Charline</t>
  </si>
  <si>
    <t>RUCH Elio</t>
  </si>
  <si>
    <t>RUCH Simon</t>
  </si>
  <si>
    <t>SEVERAC Chloe</t>
  </si>
  <si>
    <t>SEVERI Charlie</t>
  </si>
  <si>
    <t>STEEN VAZQUEZ Pilar</t>
  </si>
  <si>
    <t>STRUILLOU Juliette</t>
  </si>
  <si>
    <t>TABONE Mathys</t>
  </si>
  <si>
    <t>THILLOU Eliot</t>
  </si>
  <si>
    <t>VERNAISON Margot</t>
  </si>
  <si>
    <t>VIDAL Maélouis</t>
  </si>
  <si>
    <t>VIESIER Léo</t>
  </si>
  <si>
    <t>VILLARS Louis</t>
  </si>
  <si>
    <t xml:space="preserve">LA DEGAINE ESCALADE ET MONTAGNE </t>
  </si>
  <si>
    <t>CONVERS Charlie</t>
  </si>
  <si>
    <t>ESCAT Soline</t>
  </si>
  <si>
    <t>MAES Agatha</t>
  </si>
  <si>
    <t>FEMME</t>
  </si>
  <si>
    <t>U11</t>
  </si>
  <si>
    <t>BUHOT</t>
  </si>
  <si>
    <t>Cloe</t>
  </si>
  <si>
    <t>ClÃ©mence</t>
  </si>
  <si>
    <t>CONVERS</t>
  </si>
  <si>
    <t>ESCAT</t>
  </si>
  <si>
    <t>GUILLOUX</t>
  </si>
  <si>
    <t>Tess</t>
  </si>
  <si>
    <t>Liv</t>
  </si>
  <si>
    <t>LOUSSAUT</t>
  </si>
  <si>
    <t>Madenn</t>
  </si>
  <si>
    <t>MAES</t>
  </si>
  <si>
    <t>Agatha</t>
  </si>
  <si>
    <t>MASSIN</t>
  </si>
  <si>
    <t>MOULIN</t>
  </si>
  <si>
    <t>MOUTERDE</t>
  </si>
  <si>
    <t>Heloise</t>
  </si>
  <si>
    <t>MOUTTE</t>
  </si>
  <si>
    <t>Anne</t>
  </si>
  <si>
    <t>SPALVIERI</t>
  </si>
  <si>
    <t>VERNAY</t>
  </si>
  <si>
    <t>Axelle</t>
  </si>
  <si>
    <t>Thea</t>
  </si>
  <si>
    <t>JACQUET</t>
  </si>
  <si>
    <t>Erwan</t>
  </si>
  <si>
    <t>MORGADO MARGUET</t>
  </si>
  <si>
    <t>Candide</t>
  </si>
  <si>
    <t>CARTAL-ADAMS</t>
  </si>
  <si>
    <t>Estele</t>
  </si>
  <si>
    <t>U13</t>
  </si>
  <si>
    <t>D ELIA DE MATEO</t>
  </si>
  <si>
    <t>Gaia</t>
  </si>
  <si>
    <t>DELVAUX</t>
  </si>
  <si>
    <t>FLEURY</t>
  </si>
  <si>
    <t>Jeanne</t>
  </si>
  <si>
    <t>GOUOT</t>
  </si>
  <si>
    <t>AnaÃ¯s</t>
  </si>
  <si>
    <t>LANTELME</t>
  </si>
  <si>
    <t>MOURDON KAMINSKI</t>
  </si>
  <si>
    <t>Nives</t>
  </si>
  <si>
    <t>BATACCHI</t>
  </si>
  <si>
    <t>DESVILLES</t>
  </si>
  <si>
    <t>Amaury</t>
  </si>
  <si>
    <t>DURMARQUE</t>
  </si>
  <si>
    <t>EYRAUD</t>
  </si>
  <si>
    <t>Emilien</t>
  </si>
  <si>
    <t>GENEVOIS WERNICKI</t>
  </si>
  <si>
    <t>GOSENDE</t>
  </si>
  <si>
    <t>Louciane</t>
  </si>
  <si>
    <t>REBSAMEN</t>
  </si>
  <si>
    <t>Yann</t>
  </si>
  <si>
    <t>TERLON</t>
  </si>
  <si>
    <t>Nilo</t>
  </si>
  <si>
    <t>TOURNAIRE</t>
  </si>
  <si>
    <t>U15</t>
  </si>
  <si>
    <t>BILLA</t>
  </si>
  <si>
    <t>CARLUT</t>
  </si>
  <si>
    <t>Capucine</t>
  </si>
  <si>
    <t>GESTIN PROTOT</t>
  </si>
  <si>
    <t>Swanne</t>
  </si>
  <si>
    <t>JUAN</t>
  </si>
  <si>
    <t>Ludivine</t>
  </si>
  <si>
    <t>METHIVIER</t>
  </si>
  <si>
    <t>MORELLI</t>
  </si>
  <si>
    <t>Elsa</t>
  </si>
  <si>
    <t>PARENT</t>
  </si>
  <si>
    <t>VALOIS</t>
  </si>
  <si>
    <t>STEIN</t>
  </si>
  <si>
    <t>Eloan</t>
  </si>
  <si>
    <t>Krystal</t>
  </si>
  <si>
    <t>U17</t>
  </si>
  <si>
    <t>EL HAZZAT</t>
  </si>
  <si>
    <t>Hidaya</t>
  </si>
  <si>
    <t>PREVEAU</t>
  </si>
  <si>
    <t>TERRASSON</t>
  </si>
  <si>
    <t>Lisa</t>
  </si>
  <si>
    <t>DUCOURTIOUX</t>
  </si>
  <si>
    <t>FOURNY</t>
  </si>
  <si>
    <t>Nolann</t>
  </si>
  <si>
    <t>GRUGET</t>
  </si>
  <si>
    <t>GUILLARD</t>
  </si>
  <si>
    <t>Basile</t>
  </si>
  <si>
    <t>LE GALLIC</t>
  </si>
  <si>
    <t>LEAUTIER</t>
  </si>
  <si>
    <t>Thibaud</t>
  </si>
  <si>
    <t>Enki</t>
  </si>
  <si>
    <t>PALOMARES</t>
  </si>
  <si>
    <t>RIVORY</t>
  </si>
  <si>
    <t>Felix</t>
  </si>
  <si>
    <t>STRETTI</t>
  </si>
  <si>
    <t>Martin</t>
  </si>
  <si>
    <t>VEILLET</t>
  </si>
  <si>
    <t>U19</t>
  </si>
  <si>
    <t>GOUDOT</t>
  </si>
  <si>
    <t>Benoit</t>
  </si>
  <si>
    <t>BALLARIN</t>
  </si>
  <si>
    <t>Victoria</t>
  </si>
  <si>
    <t>GUYON DE CHEMILLY</t>
  </si>
  <si>
    <t>LAPLACE</t>
  </si>
  <si>
    <t>PRUNEAU</t>
  </si>
  <si>
    <t>Solene</t>
  </si>
  <si>
    <t>BALLESTA</t>
  </si>
  <si>
    <t>COURTAY</t>
  </si>
  <si>
    <t>Aymeric</t>
  </si>
  <si>
    <t>HACQUARD</t>
  </si>
  <si>
    <t>Sylvain</t>
  </si>
  <si>
    <t>LONGIN</t>
  </si>
  <si>
    <t>LORANG</t>
  </si>
  <si>
    <t>NESME</t>
  </si>
  <si>
    <t>Benjamin</t>
  </si>
  <si>
    <t>THOLIN</t>
  </si>
  <si>
    <t>Stephanie</t>
  </si>
  <si>
    <t>JOVANDARIC</t>
  </si>
  <si>
    <t>KOUBBI</t>
  </si>
  <si>
    <t>Amandine</t>
  </si>
  <si>
    <t>Pierre-olivier</t>
  </si>
  <si>
    <t>HUDAULT</t>
  </si>
  <si>
    <t>Lionel</t>
  </si>
  <si>
    <t>LAROUE</t>
  </si>
  <si>
    <t>Jerome</t>
  </si>
  <si>
    <t>CT RHONE METROPOLE DE LYON</t>
  </si>
  <si>
    <t>U11F</t>
  </si>
  <si>
    <t>FFME CONTEST TOUR - MOUSTE'CLIP</t>
  </si>
  <si>
    <t>V1T</t>
  </si>
  <si>
    <t>V2T</t>
  </si>
  <si>
    <t>VAGUE 1</t>
  </si>
  <si>
    <t>V3T</t>
  </si>
  <si>
    <t>V4T</t>
  </si>
  <si>
    <t>V5T</t>
  </si>
  <si>
    <t>V6T</t>
  </si>
  <si>
    <t>V7T</t>
  </si>
  <si>
    <t>V8T</t>
  </si>
  <si>
    <t>V9T</t>
  </si>
  <si>
    <t>V10T</t>
  </si>
  <si>
    <t>V11Z</t>
  </si>
  <si>
    <t>V11T</t>
  </si>
  <si>
    <t>V12Z</t>
  </si>
  <si>
    <t>V12T</t>
  </si>
  <si>
    <t>V13Z</t>
  </si>
  <si>
    <t>V13T</t>
  </si>
  <si>
    <t>V14Z</t>
  </si>
  <si>
    <t>V14T</t>
  </si>
  <si>
    <t>V15Z</t>
  </si>
  <si>
    <t>V15T</t>
  </si>
  <si>
    <t>BASSO Chloé</t>
  </si>
  <si>
    <t>BUHOTCloé</t>
  </si>
  <si>
    <t>DEPAULIS Eléonore</t>
  </si>
  <si>
    <t>GUILLOUX Tess</t>
  </si>
  <si>
    <t>KREMER Liv</t>
  </si>
  <si>
    <t>LOUSSAUT Madenn</t>
  </si>
  <si>
    <t>MASSIN Lily</t>
  </si>
  <si>
    <t>MOULIN Lola</t>
  </si>
  <si>
    <t>MOUTERDE Heloise</t>
  </si>
  <si>
    <t>MOUTTE Anne</t>
  </si>
  <si>
    <t>PAYEN GUIMARD Margaux</t>
  </si>
  <si>
    <t>SPALVIERI Chloé</t>
  </si>
  <si>
    <t>VERNAY Axelle</t>
  </si>
  <si>
    <t>VERNAY Thea</t>
  </si>
  <si>
    <t>JACQUET Erwan</t>
  </si>
  <si>
    <t>MORGADO MARGUET Elio</t>
  </si>
  <si>
    <t>PESSE Candide</t>
  </si>
  <si>
    <t>U11G</t>
  </si>
  <si>
    <t>U13F</t>
  </si>
  <si>
    <t>CARTAL-ADAMS Estele</t>
  </si>
  <si>
    <t>D ELIA DE MATEO Gaia</t>
  </si>
  <si>
    <t>DELVAUX Alix</t>
  </si>
  <si>
    <t>FLEURY Jeanne</t>
  </si>
  <si>
    <t>GOUOT Anaïs</t>
  </si>
  <si>
    <t>LANTELME Manon</t>
  </si>
  <si>
    <t>VAGUE 2</t>
  </si>
  <si>
    <t>U13G</t>
  </si>
  <si>
    <t>Thimothée</t>
  </si>
  <si>
    <t>Aurèle</t>
  </si>
  <si>
    <t>U15F</t>
  </si>
  <si>
    <t>U15G</t>
  </si>
  <si>
    <t>Enael</t>
  </si>
  <si>
    <t>Eloane</t>
  </si>
  <si>
    <t>U17F</t>
  </si>
  <si>
    <t>DAUCE RIGARD</t>
  </si>
  <si>
    <t>VAGUE 3</t>
  </si>
  <si>
    <t>U17G</t>
  </si>
  <si>
    <t>U19F</t>
  </si>
  <si>
    <t>U19G</t>
  </si>
  <si>
    <t>SENF</t>
  </si>
  <si>
    <t>SENG</t>
  </si>
  <si>
    <t>VETF</t>
  </si>
  <si>
    <t>VETG</t>
  </si>
  <si>
    <t>DREMONT</t>
  </si>
  <si>
    <t>F</t>
  </si>
  <si>
    <t>Noah Batacchi</t>
  </si>
  <si>
    <t>28+</t>
  </si>
  <si>
    <t>Lucas Tournaire</t>
  </si>
  <si>
    <t>29+</t>
  </si>
  <si>
    <t>Corentin Lhopital</t>
  </si>
  <si>
    <t>31+</t>
  </si>
  <si>
    <t>Stan Liogier</t>
  </si>
  <si>
    <t>35+</t>
  </si>
  <si>
    <t>Sacha Dommange</t>
  </si>
  <si>
    <t>TOP</t>
  </si>
  <si>
    <t>Lucas Pichot</t>
  </si>
  <si>
    <t>Léo Viesier</t>
  </si>
  <si>
    <t>Finale</t>
  </si>
  <si>
    <t>U13 G</t>
  </si>
  <si>
    <t>LONGIN Nolan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</si>
</sst>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1"/>
    </font>
    <font>
      <sz val="11"/>
      <color rgb="FF000000"/>
      <name val="Calibri1"/>
      <family val="2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9C0006"/>
      <name val="Arial"/>
      <family val="2"/>
    </font>
    <font>
      <sz val="11"/>
      <color theme="1"/>
      <name val="Roboto"/>
    </font>
    <font>
      <sz val="10"/>
      <color theme="1"/>
      <name val="Calibri"/>
      <family val="2"/>
      <scheme val="minor"/>
    </font>
    <font>
      <sz val="10"/>
      <color theme="1"/>
      <name val="Liberation Sans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0F0F0"/>
        <bgColor rgb="FFF2F2F2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3" fillId="0" borderId="0"/>
  </cellStyleXfs>
  <cellXfs count="10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right" indent="1"/>
    </xf>
    <xf numFmtId="0" fontId="1" fillId="0" borderId="0" xfId="0" applyFont="1"/>
    <xf numFmtId="1" fontId="1" fillId="5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1" fontId="1" fillId="6" borderId="1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right" inden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Alignment="1">
      <alignment horizontal="right" indent="1"/>
    </xf>
    <xf numFmtId="0" fontId="6" fillId="0" borderId="0" xfId="0" applyFont="1"/>
    <xf numFmtId="14" fontId="6" fillId="0" borderId="0" xfId="0" applyNumberFormat="1" applyFont="1"/>
    <xf numFmtId="0" fontId="0" fillId="2" borderId="6" xfId="0" applyFill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0" fillId="0" borderId="1" xfId="0" quotePrefix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14" fontId="8" fillId="0" borderId="14" xfId="0" applyNumberFormat="1" applyFont="1" applyBorder="1" applyAlignment="1">
      <alignment horizontal="center" wrapText="1"/>
    </xf>
    <xf numFmtId="0" fontId="9" fillId="0" borderId="14" xfId="0" applyFont="1" applyBorder="1" applyAlignment="1">
      <alignment wrapText="1"/>
    </xf>
    <xf numFmtId="0" fontId="10" fillId="9" borderId="13" xfId="0" applyFont="1" applyFill="1" applyBorder="1" applyAlignment="1">
      <alignment horizontal="center" wrapText="1"/>
    </xf>
    <xf numFmtId="0" fontId="9" fillId="0" borderId="16" xfId="0" applyFont="1" applyBorder="1" applyAlignment="1">
      <alignment wrapText="1"/>
    </xf>
    <xf numFmtId="14" fontId="9" fillId="0" borderId="16" xfId="0" applyNumberFormat="1" applyFont="1" applyBorder="1" applyAlignment="1">
      <alignment wrapText="1"/>
    </xf>
    <xf numFmtId="0" fontId="11" fillId="0" borderId="0" xfId="0" applyFont="1"/>
    <xf numFmtId="14" fontId="11" fillId="0" borderId="0" xfId="0" applyNumberFormat="1" applyFont="1"/>
    <xf numFmtId="0" fontId="5" fillId="0" borderId="0" xfId="0" applyFont="1" applyAlignment="1" applyProtection="1">
      <alignment horizontal="center"/>
      <protection locked="0"/>
    </xf>
    <xf numFmtId="0" fontId="0" fillId="10" borderId="1" xfId="0" applyFill="1" applyBorder="1" applyAlignment="1">
      <alignment horizontal="right"/>
    </xf>
    <xf numFmtId="1" fontId="0" fillId="10" borderId="1" xfId="0" applyNumberFormat="1" applyFill="1" applyBorder="1"/>
    <xf numFmtId="1" fontId="1" fillId="10" borderId="1" xfId="0" applyNumberFormat="1" applyFont="1" applyFill="1" applyBorder="1"/>
    <xf numFmtId="0" fontId="0" fillId="10" borderId="1" xfId="0" applyFill="1" applyBorder="1" applyAlignment="1">
      <alignment horizontal="center"/>
    </xf>
    <xf numFmtId="164" fontId="0" fillId="10" borderId="1" xfId="0" applyNumberFormat="1" applyFill="1" applyBorder="1" applyAlignment="1">
      <alignment horizontal="right" indent="1"/>
    </xf>
    <xf numFmtId="0" fontId="5" fillId="11" borderId="0" xfId="0" applyFont="1" applyFill="1" applyAlignment="1">
      <alignment horizontal="right" indent="1"/>
    </xf>
    <xf numFmtId="0" fontId="5" fillId="11" borderId="0" xfId="0" applyFont="1" applyFill="1" applyAlignment="1">
      <alignment horizontal="right"/>
    </xf>
    <xf numFmtId="0" fontId="0" fillId="11" borderId="0" xfId="0" applyFill="1" applyAlignment="1">
      <alignment horizontal="right" indent="1"/>
    </xf>
    <xf numFmtId="0" fontId="0" fillId="11" borderId="0" xfId="0" applyFill="1"/>
    <xf numFmtId="0" fontId="1" fillId="11" borderId="0" xfId="0" applyFont="1" applyFill="1"/>
    <xf numFmtId="0" fontId="0" fillId="11" borderId="1" xfId="0" applyFill="1" applyBorder="1"/>
    <xf numFmtId="0" fontId="5" fillId="11" borderId="0" xfId="0" applyFont="1" applyFill="1"/>
    <xf numFmtId="0" fontId="5" fillId="11" borderId="0" xfId="0" applyFont="1" applyFill="1" applyAlignment="1">
      <alignment horizontal="center"/>
    </xf>
    <xf numFmtId="14" fontId="5" fillId="11" borderId="0" xfId="0" applyNumberFormat="1" applyFont="1" applyFill="1"/>
    <xf numFmtId="0" fontId="0" fillId="11" borderId="0" xfId="0" applyFill="1" applyAlignment="1">
      <alignment horizontal="center"/>
    </xf>
    <xf numFmtId="0" fontId="1" fillId="11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0" fillId="11" borderId="1" xfId="0" applyFill="1" applyBorder="1" applyAlignment="1">
      <alignment horizontal="center"/>
    </xf>
    <xf numFmtId="1" fontId="0" fillId="3" borderId="1" xfId="0" applyNumberFormat="1" applyFill="1" applyBorder="1"/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14" fontId="1" fillId="0" borderId="12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14" fontId="12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wrapText="1"/>
    </xf>
    <xf numFmtId="14" fontId="12" fillId="0" borderId="16" xfId="0" applyNumberFormat="1" applyFont="1" applyBorder="1" applyAlignment="1">
      <alignment horizontal="center" vertical="center" wrapText="1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3" borderId="1" xfId="0" applyFill="1" applyBorder="1"/>
    <xf numFmtId="0" fontId="0" fillId="11" borderId="0" xfId="0" applyFill="1" applyAlignment="1">
      <alignment horizontal="right"/>
    </xf>
    <xf numFmtId="14" fontId="12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7" borderId="18" xfId="0" applyFont="1" applyFill="1" applyBorder="1" applyAlignment="1">
      <alignment horizontal="center"/>
    </xf>
    <xf numFmtId="0" fontId="0" fillId="0" borderId="7" xfId="0" applyBorder="1" applyProtection="1">
      <protection locked="0"/>
    </xf>
    <xf numFmtId="0" fontId="0" fillId="14" borderId="1" xfId="0" applyFill="1" applyBorder="1"/>
    <xf numFmtId="0" fontId="0" fillId="14" borderId="0" xfId="0" applyFill="1"/>
    <xf numFmtId="49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8" borderId="8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1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17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</cellStyles>
  <dxfs count="69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1.xml"/><Relationship Id="rId27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99392</xdr:colOff>
      <xdr:row>4</xdr:row>
      <xdr:rowOff>31301</xdr:rowOff>
    </xdr:from>
    <xdr:to>
      <xdr:col>2</xdr:col>
      <xdr:colOff>104775</xdr:colOff>
      <xdr:row>7</xdr:row>
      <xdr:rowOff>112982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843F530-7E9E-A299-20D8-A68FCBCEFC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29" b="31029"/>
        <a:stretch/>
      </xdr:blipFill>
      <xdr:spPr>
        <a:xfrm>
          <a:off x="99392" y="650426"/>
          <a:ext cx="2405683" cy="6627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99392</xdr:colOff>
      <xdr:row>4</xdr:row>
      <xdr:rowOff>31301</xdr:rowOff>
    </xdr:from>
    <xdr:to>
      <xdr:col>2</xdr:col>
      <xdr:colOff>104775</xdr:colOff>
      <xdr:row>7</xdr:row>
      <xdr:rowOff>112982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C5A61E-62DD-44B9-B3A2-BBF66411F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29" b="31029"/>
        <a:stretch/>
      </xdr:blipFill>
      <xdr:spPr>
        <a:xfrm>
          <a:off x="99392" y="850451"/>
          <a:ext cx="2405683" cy="6627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99392</xdr:colOff>
      <xdr:row>4</xdr:row>
      <xdr:rowOff>31301</xdr:rowOff>
    </xdr:from>
    <xdr:to>
      <xdr:col>2</xdr:col>
      <xdr:colOff>104775</xdr:colOff>
      <xdr:row>7</xdr:row>
      <xdr:rowOff>112982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C5A61E-62DD-44B9-B3A2-BBF66411F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29" b="31029"/>
        <a:stretch/>
      </xdr:blipFill>
      <xdr:spPr>
        <a:xfrm>
          <a:off x="99392" y="850451"/>
          <a:ext cx="2405683" cy="6627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99392</xdr:colOff>
      <xdr:row>4</xdr:row>
      <xdr:rowOff>31301</xdr:rowOff>
    </xdr:from>
    <xdr:to>
      <xdr:col>2</xdr:col>
      <xdr:colOff>104775</xdr:colOff>
      <xdr:row>7</xdr:row>
      <xdr:rowOff>112982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C5A61E-62DD-44B9-B3A2-BBF66411F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29" b="31029"/>
        <a:stretch/>
      </xdr:blipFill>
      <xdr:spPr>
        <a:xfrm>
          <a:off x="99392" y="850451"/>
          <a:ext cx="2405683" cy="66270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99392</xdr:colOff>
      <xdr:row>4</xdr:row>
      <xdr:rowOff>31301</xdr:rowOff>
    </xdr:from>
    <xdr:to>
      <xdr:col>2</xdr:col>
      <xdr:colOff>104775</xdr:colOff>
      <xdr:row>7</xdr:row>
      <xdr:rowOff>112982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C5A61E-62DD-44B9-B3A2-BBF66411F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29" b="31029"/>
        <a:stretch/>
      </xdr:blipFill>
      <xdr:spPr>
        <a:xfrm>
          <a:off x="99392" y="850451"/>
          <a:ext cx="2405683" cy="66270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99392</xdr:colOff>
      <xdr:row>4</xdr:row>
      <xdr:rowOff>31301</xdr:rowOff>
    </xdr:from>
    <xdr:to>
      <xdr:col>2</xdr:col>
      <xdr:colOff>104775</xdr:colOff>
      <xdr:row>7</xdr:row>
      <xdr:rowOff>112982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C5A61E-62DD-44B9-B3A2-BBF66411F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29" b="31029"/>
        <a:stretch/>
      </xdr:blipFill>
      <xdr:spPr>
        <a:xfrm>
          <a:off x="99392" y="850451"/>
          <a:ext cx="2405683" cy="66270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1047750</xdr:colOff>
      <xdr:row>0</xdr:row>
      <xdr:rowOff>19050</xdr:rowOff>
    </xdr:from>
    <xdr:to>
      <xdr:col>12</xdr:col>
      <xdr:colOff>485775</xdr:colOff>
      <xdr:row>0</xdr:row>
      <xdr:rowOff>647699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ategorie">
              <a:extLst>
                <a:ext uri="{FF2B5EF4-FFF2-40B4-BE49-F238E27FC236}">
                  <a16:creationId xmlns:a16="http://schemas.microsoft.com/office/drawing/2014/main" id="{B14815A2-BCD2-A39A-A5E6-59C73319C0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e"/>
            </a:graphicData>
          </a:graphic>
        </xdr:graphicFrame>
      </mc:Choice>
      <mc:Fallback xmlns="">
        <xdr:sp macro="" textlink="">
          <xdr:nvSpPr>
            <xdr:cNvPr id="2" name="Rectangle 1"/>
            <xdr:cNvSpPr>
              <a:spLocks noTextEdit="1"/>
            </xdr:cNvSpPr>
          </xdr:nvSpPr>
          <xdr:spPr>
            <a:xfrm>
              <a:off x="1805160" y="19050"/>
              <a:ext cx="7758055" cy="6286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57150</xdr:colOff>
      <xdr:row>0</xdr:row>
      <xdr:rowOff>19050</xdr:rowOff>
    </xdr:from>
    <xdr:to>
      <xdr:col>1</xdr:col>
      <xdr:colOff>942975</xdr:colOff>
      <xdr:row>0</xdr:row>
      <xdr:rowOff>666750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Genre">
              <a:extLst>
                <a:ext uri="{FF2B5EF4-FFF2-40B4-BE49-F238E27FC236}">
                  <a16:creationId xmlns:a16="http://schemas.microsoft.com/office/drawing/2014/main" id="{592ED0C3-051F-2475-88B9-E467400849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enre"/>
            </a:graphicData>
          </a:graphic>
        </xdr:graphicFrame>
      </mc:Choice>
      <mc:Fallback xmlns="">
        <xdr:sp macro="" textlink="">
          <xdr:nvSpPr>
            <xdr:cNvPr id="3" name="Rectangle 2"/>
            <xdr:cNvSpPr>
              <a:spLocks noTextEdit="1"/>
            </xdr:cNvSpPr>
          </xdr:nvSpPr>
          <xdr:spPr>
            <a:xfrm>
              <a:off x="57150" y="19050"/>
              <a:ext cx="1643235" cy="647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104775</xdr:rowOff>
    </xdr:to>
    <xdr:sp macro="" textlink="">
      <xdr:nvSpPr>
        <xdr:cNvPr id="24577" name="AutoShape 1">
          <a:extLst>
            <a:ext uri="{FF2B5EF4-FFF2-40B4-BE49-F238E27FC236}">
              <a16:creationId xmlns:a16="http://schemas.microsoft.com/office/drawing/2014/main" id="{8923351F-E98A-9CD4-9E66-A098C9625C3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104775</xdr:rowOff>
    </xdr:to>
    <xdr:sp macro="" textlink="">
      <xdr:nvSpPr>
        <xdr:cNvPr id="24579" name="AutoShape 3">
          <a:extLst>
            <a:ext uri="{FF2B5EF4-FFF2-40B4-BE49-F238E27FC236}">
              <a16:creationId xmlns:a16="http://schemas.microsoft.com/office/drawing/2014/main" id="{9F58C03F-A6DD-542D-DCCE-B509E806052B}"/>
            </a:ext>
          </a:extLst>
        </xdr:cNvPr>
        <xdr:cNvSpPr>
          <a:spLocks noChangeAspect="1" noChangeArrowheads="1"/>
        </xdr:cNvSpPr>
      </xdr:nvSpPr>
      <xdr:spPr bwMode="auto">
        <a:xfrm>
          <a:off x="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104775</xdr:rowOff>
    </xdr:to>
    <xdr:sp macro="" textlink="">
      <xdr:nvSpPr>
        <xdr:cNvPr id="24580" name="AutoShape 4">
          <a:extLst>
            <a:ext uri="{FF2B5EF4-FFF2-40B4-BE49-F238E27FC236}">
              <a16:creationId xmlns:a16="http://schemas.microsoft.com/office/drawing/2014/main" id="{448FCED8-985B-6CCD-BBAB-D397FACB9DD7}"/>
            </a:ext>
          </a:extLst>
        </xdr:cNvPr>
        <xdr:cNvSpPr>
          <a:spLocks noChangeAspect="1" noChangeArrowheads="1"/>
        </xdr:cNvSpPr>
      </xdr:nvSpPr>
      <xdr:spPr bwMode="auto">
        <a:xfrm>
          <a:off x="0" y="1122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104775</xdr:rowOff>
    </xdr:to>
    <xdr:sp macro="" textlink="">
      <xdr:nvSpPr>
        <xdr:cNvPr id="24581" name="AutoShape 5">
          <a:extLst>
            <a:ext uri="{FF2B5EF4-FFF2-40B4-BE49-F238E27FC236}">
              <a16:creationId xmlns:a16="http://schemas.microsoft.com/office/drawing/2014/main" id="{B82E3C91-5992-2A49-A994-4FE2315BAE2F}"/>
            </a:ext>
          </a:extLst>
        </xdr:cNvPr>
        <xdr:cNvSpPr>
          <a:spLocks noChangeAspect="1" noChangeArrowheads="1"/>
        </xdr:cNvSpPr>
      </xdr:nvSpPr>
      <xdr:spPr bwMode="auto">
        <a:xfrm>
          <a:off x="0" y="1161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104775</xdr:rowOff>
    </xdr:to>
    <xdr:sp macro="" textlink="">
      <xdr:nvSpPr>
        <xdr:cNvPr id="24582" name="AutoShape 6">
          <a:extLst>
            <a:ext uri="{FF2B5EF4-FFF2-40B4-BE49-F238E27FC236}">
              <a16:creationId xmlns:a16="http://schemas.microsoft.com/office/drawing/2014/main" id="{5102B194-F636-B31E-F905-5472BEDA82C5}"/>
            </a:ext>
          </a:extLst>
        </xdr:cNvPr>
        <xdr:cNvSpPr>
          <a:spLocks noChangeAspect="1" noChangeArrowheads="1"/>
        </xdr:cNvSpPr>
      </xdr:nvSpPr>
      <xdr:spPr bwMode="auto">
        <a:xfrm>
          <a:off x="0" y="12182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104775</xdr:rowOff>
    </xdr:to>
    <xdr:sp macro="" textlink="">
      <xdr:nvSpPr>
        <xdr:cNvPr id="24583" name="AutoShape 7">
          <a:extLst>
            <a:ext uri="{FF2B5EF4-FFF2-40B4-BE49-F238E27FC236}">
              <a16:creationId xmlns:a16="http://schemas.microsoft.com/office/drawing/2014/main" id="{DF9FBD2D-27BB-53AD-C6A1-CA6E2FEFAD7D}"/>
            </a:ext>
          </a:extLst>
        </xdr:cNvPr>
        <xdr:cNvSpPr>
          <a:spLocks noChangeAspect="1" noChangeArrowheads="1"/>
        </xdr:cNvSpPr>
      </xdr:nvSpPr>
      <xdr:spPr bwMode="auto">
        <a:xfrm>
          <a:off x="0" y="1294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104775</xdr:rowOff>
    </xdr:to>
    <xdr:sp macro="" textlink="">
      <xdr:nvSpPr>
        <xdr:cNvPr id="24584" name="AutoShape 8">
          <a:extLst>
            <a:ext uri="{FF2B5EF4-FFF2-40B4-BE49-F238E27FC236}">
              <a16:creationId xmlns:a16="http://schemas.microsoft.com/office/drawing/2014/main" id="{DA326913-84A0-D4C5-4B10-313942986B1A}"/>
            </a:ext>
          </a:extLst>
        </xdr:cNvPr>
        <xdr:cNvSpPr>
          <a:spLocks noChangeAspect="1" noChangeArrowheads="1"/>
        </xdr:cNvSpPr>
      </xdr:nvSpPr>
      <xdr:spPr bwMode="auto">
        <a:xfrm>
          <a:off x="0" y="13896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304800</xdr:colOff>
      <xdr:row>233</xdr:row>
      <xdr:rowOff>114300</xdr:rowOff>
    </xdr:to>
    <xdr:sp macro="" textlink="">
      <xdr:nvSpPr>
        <xdr:cNvPr id="24585" name="AutoShape 9">
          <a:extLst>
            <a:ext uri="{FF2B5EF4-FFF2-40B4-BE49-F238E27FC236}">
              <a16:creationId xmlns:a16="http://schemas.microsoft.com/office/drawing/2014/main" id="{B1C81071-60EA-CD34-64E3-244DC54439B0}"/>
            </a:ext>
          </a:extLst>
        </xdr:cNvPr>
        <xdr:cNvSpPr>
          <a:spLocks noChangeAspect="1" noChangeArrowheads="1"/>
        </xdr:cNvSpPr>
      </xdr:nvSpPr>
      <xdr:spPr bwMode="auto">
        <a:xfrm>
          <a:off x="0" y="15627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304800</xdr:colOff>
      <xdr:row>233</xdr:row>
      <xdr:rowOff>114300</xdr:rowOff>
    </xdr:to>
    <xdr:sp macro="" textlink="">
      <xdr:nvSpPr>
        <xdr:cNvPr id="24586" name="AutoShape 10">
          <a:extLst>
            <a:ext uri="{FF2B5EF4-FFF2-40B4-BE49-F238E27FC236}">
              <a16:creationId xmlns:a16="http://schemas.microsoft.com/office/drawing/2014/main" id="{5B4ED1C9-3027-67D1-D316-B88B23B88217}"/>
            </a:ext>
          </a:extLst>
        </xdr:cNvPr>
        <xdr:cNvSpPr>
          <a:spLocks noChangeAspect="1" noChangeArrowheads="1"/>
        </xdr:cNvSpPr>
      </xdr:nvSpPr>
      <xdr:spPr bwMode="auto">
        <a:xfrm>
          <a:off x="0" y="15700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304800</xdr:colOff>
      <xdr:row>233</xdr:row>
      <xdr:rowOff>114300</xdr:rowOff>
    </xdr:to>
    <xdr:sp macro="" textlink="">
      <xdr:nvSpPr>
        <xdr:cNvPr id="24587" name="AutoShape 11">
          <a:extLst>
            <a:ext uri="{FF2B5EF4-FFF2-40B4-BE49-F238E27FC236}">
              <a16:creationId xmlns:a16="http://schemas.microsoft.com/office/drawing/2014/main" id="{DCAB0411-2A91-FC72-CA2E-8C307A5864DD}"/>
            </a:ext>
          </a:extLst>
        </xdr:cNvPr>
        <xdr:cNvSpPr>
          <a:spLocks noChangeAspect="1" noChangeArrowheads="1"/>
        </xdr:cNvSpPr>
      </xdr:nvSpPr>
      <xdr:spPr bwMode="auto">
        <a:xfrm>
          <a:off x="1524000" y="15719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5121" name="AutoShape 1">
          <a:extLst>
            <a:ext uri="{FF2B5EF4-FFF2-40B4-BE49-F238E27FC236}">
              <a16:creationId xmlns:a16="http://schemas.microsoft.com/office/drawing/2014/main" id="{F175C32E-A534-D33B-1ABE-1B0118EB079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5123" name="AutoShape 3">
          <a:extLst>
            <a:ext uri="{FF2B5EF4-FFF2-40B4-BE49-F238E27FC236}">
              <a16:creationId xmlns:a16="http://schemas.microsoft.com/office/drawing/2014/main" id="{4FDE6409-F2C2-CB0F-4276-0AD62CFC1AD0}"/>
            </a:ext>
          </a:extLst>
        </xdr:cNvPr>
        <xdr:cNvSpPr>
          <a:spLocks noChangeAspect="1" noChangeArrowheads="1"/>
        </xdr:cNvSpPr>
      </xdr:nvSpPr>
      <xdr:spPr bwMode="auto">
        <a:xfrm>
          <a:off x="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5124" name="AutoShape 4">
          <a:extLst>
            <a:ext uri="{FF2B5EF4-FFF2-40B4-BE49-F238E27FC236}">
              <a16:creationId xmlns:a16="http://schemas.microsoft.com/office/drawing/2014/main" id="{009331BA-5126-6D9D-D5F4-4291E13B11D9}"/>
            </a:ext>
          </a:extLst>
        </xdr:cNvPr>
        <xdr:cNvSpPr>
          <a:spLocks noChangeAspect="1" noChangeArrowheads="1"/>
        </xdr:cNvSpPr>
      </xdr:nvSpPr>
      <xdr:spPr bwMode="auto">
        <a:xfrm>
          <a:off x="0" y="1122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5125" name="AutoShape 5">
          <a:extLst>
            <a:ext uri="{FF2B5EF4-FFF2-40B4-BE49-F238E27FC236}">
              <a16:creationId xmlns:a16="http://schemas.microsoft.com/office/drawing/2014/main" id="{3D5FA988-A66B-FA3B-A025-D137F2C6B225}"/>
            </a:ext>
          </a:extLst>
        </xdr:cNvPr>
        <xdr:cNvSpPr>
          <a:spLocks noChangeAspect="1" noChangeArrowheads="1"/>
        </xdr:cNvSpPr>
      </xdr:nvSpPr>
      <xdr:spPr bwMode="auto">
        <a:xfrm>
          <a:off x="0" y="1161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5126" name="AutoShape 6">
          <a:extLst>
            <a:ext uri="{FF2B5EF4-FFF2-40B4-BE49-F238E27FC236}">
              <a16:creationId xmlns:a16="http://schemas.microsoft.com/office/drawing/2014/main" id="{F38D72C9-BF2F-AF3D-2EF1-D91197C1BD9D}"/>
            </a:ext>
          </a:extLst>
        </xdr:cNvPr>
        <xdr:cNvSpPr>
          <a:spLocks noChangeAspect="1" noChangeArrowheads="1"/>
        </xdr:cNvSpPr>
      </xdr:nvSpPr>
      <xdr:spPr bwMode="auto">
        <a:xfrm>
          <a:off x="0" y="12182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5127" name="AutoShape 7">
          <a:extLst>
            <a:ext uri="{FF2B5EF4-FFF2-40B4-BE49-F238E27FC236}">
              <a16:creationId xmlns:a16="http://schemas.microsoft.com/office/drawing/2014/main" id="{1B069EEB-EE46-F56F-C504-DB41A870C696}"/>
            </a:ext>
          </a:extLst>
        </xdr:cNvPr>
        <xdr:cNvSpPr>
          <a:spLocks noChangeAspect="1" noChangeArrowheads="1"/>
        </xdr:cNvSpPr>
      </xdr:nvSpPr>
      <xdr:spPr bwMode="auto">
        <a:xfrm>
          <a:off x="0" y="1294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304800</xdr:colOff>
      <xdr:row>249</xdr:row>
      <xdr:rowOff>114300</xdr:rowOff>
    </xdr:to>
    <xdr:sp macro="" textlink="">
      <xdr:nvSpPr>
        <xdr:cNvPr id="5128" name="AutoShape 8">
          <a:extLst>
            <a:ext uri="{FF2B5EF4-FFF2-40B4-BE49-F238E27FC236}">
              <a16:creationId xmlns:a16="http://schemas.microsoft.com/office/drawing/2014/main" id="{CBA8287C-1702-15FB-7969-8804A5B226EA}"/>
            </a:ext>
          </a:extLst>
        </xdr:cNvPr>
        <xdr:cNvSpPr>
          <a:spLocks noChangeAspect="1" noChangeArrowheads="1"/>
        </xdr:cNvSpPr>
      </xdr:nvSpPr>
      <xdr:spPr bwMode="auto">
        <a:xfrm>
          <a:off x="0" y="18380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304800</xdr:colOff>
      <xdr:row>250</xdr:row>
      <xdr:rowOff>114300</xdr:rowOff>
    </xdr:to>
    <xdr:sp macro="" textlink="">
      <xdr:nvSpPr>
        <xdr:cNvPr id="5129" name="AutoShape 9">
          <a:extLst>
            <a:ext uri="{FF2B5EF4-FFF2-40B4-BE49-F238E27FC236}">
              <a16:creationId xmlns:a16="http://schemas.microsoft.com/office/drawing/2014/main" id="{BB593276-1DB2-4BC6-F259-F92BCB9653A8}"/>
            </a:ext>
          </a:extLst>
        </xdr:cNvPr>
        <xdr:cNvSpPr>
          <a:spLocks noChangeAspect="1" noChangeArrowheads="1"/>
        </xdr:cNvSpPr>
      </xdr:nvSpPr>
      <xdr:spPr bwMode="auto">
        <a:xfrm>
          <a:off x="0" y="18452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304800</xdr:colOff>
      <xdr:row>251</xdr:row>
      <xdr:rowOff>114300</xdr:rowOff>
    </xdr:to>
    <xdr:sp macro="" textlink="">
      <xdr:nvSpPr>
        <xdr:cNvPr id="5130" name="AutoShape 10">
          <a:extLst>
            <a:ext uri="{FF2B5EF4-FFF2-40B4-BE49-F238E27FC236}">
              <a16:creationId xmlns:a16="http://schemas.microsoft.com/office/drawing/2014/main" id="{93602C60-1487-CAB3-16A9-E8907D6F8B78}"/>
            </a:ext>
          </a:extLst>
        </xdr:cNvPr>
        <xdr:cNvSpPr>
          <a:spLocks noChangeAspect="1" noChangeArrowheads="1"/>
        </xdr:cNvSpPr>
      </xdr:nvSpPr>
      <xdr:spPr bwMode="auto">
        <a:xfrm>
          <a:off x="1524000" y="18471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99392</xdr:colOff>
      <xdr:row>4</xdr:row>
      <xdr:rowOff>31301</xdr:rowOff>
    </xdr:from>
    <xdr:to>
      <xdr:col>2</xdr:col>
      <xdr:colOff>104775</xdr:colOff>
      <xdr:row>7</xdr:row>
      <xdr:rowOff>112982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F0ED31D-A9BF-468E-9F92-82607DD9C5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29" b="31029"/>
        <a:stretch/>
      </xdr:blipFill>
      <xdr:spPr>
        <a:xfrm>
          <a:off x="99392" y="669476"/>
          <a:ext cx="2405683" cy="6627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99392</xdr:colOff>
      <xdr:row>4</xdr:row>
      <xdr:rowOff>31301</xdr:rowOff>
    </xdr:from>
    <xdr:to>
      <xdr:col>2</xdr:col>
      <xdr:colOff>104775</xdr:colOff>
      <xdr:row>7</xdr:row>
      <xdr:rowOff>112982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0EDEBE-067F-4867-A42B-4BAF7F1141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29" b="31029"/>
        <a:stretch/>
      </xdr:blipFill>
      <xdr:spPr>
        <a:xfrm>
          <a:off x="99392" y="669476"/>
          <a:ext cx="2405683" cy="6627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99392</xdr:colOff>
      <xdr:row>4</xdr:row>
      <xdr:rowOff>31301</xdr:rowOff>
    </xdr:from>
    <xdr:to>
      <xdr:col>2</xdr:col>
      <xdr:colOff>104775</xdr:colOff>
      <xdr:row>7</xdr:row>
      <xdr:rowOff>112982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1B79B5-8BB4-4BFC-B444-59AEF67E1D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29" b="31029"/>
        <a:stretch/>
      </xdr:blipFill>
      <xdr:spPr>
        <a:xfrm>
          <a:off x="99392" y="669476"/>
          <a:ext cx="2405683" cy="6627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99392</xdr:colOff>
      <xdr:row>4</xdr:row>
      <xdr:rowOff>31301</xdr:rowOff>
    </xdr:from>
    <xdr:to>
      <xdr:col>2</xdr:col>
      <xdr:colOff>104775</xdr:colOff>
      <xdr:row>7</xdr:row>
      <xdr:rowOff>112982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C5A61E-62DD-44B9-B3A2-BBF66411F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29" b="31029"/>
        <a:stretch/>
      </xdr:blipFill>
      <xdr:spPr>
        <a:xfrm>
          <a:off x="99392" y="669476"/>
          <a:ext cx="2405683" cy="6627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99392</xdr:colOff>
      <xdr:row>4</xdr:row>
      <xdr:rowOff>31301</xdr:rowOff>
    </xdr:from>
    <xdr:to>
      <xdr:col>2</xdr:col>
      <xdr:colOff>104775</xdr:colOff>
      <xdr:row>7</xdr:row>
      <xdr:rowOff>112982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C5A61E-62DD-44B9-B3A2-BBF66411F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29" b="31029"/>
        <a:stretch/>
      </xdr:blipFill>
      <xdr:spPr>
        <a:xfrm>
          <a:off x="99392" y="850451"/>
          <a:ext cx="2405683" cy="6627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99392</xdr:colOff>
      <xdr:row>4</xdr:row>
      <xdr:rowOff>31301</xdr:rowOff>
    </xdr:from>
    <xdr:to>
      <xdr:col>2</xdr:col>
      <xdr:colOff>104775</xdr:colOff>
      <xdr:row>7</xdr:row>
      <xdr:rowOff>112982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C5A61E-62DD-44B9-B3A2-BBF66411F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29" b="31029"/>
        <a:stretch/>
      </xdr:blipFill>
      <xdr:spPr>
        <a:xfrm>
          <a:off x="99392" y="850451"/>
          <a:ext cx="2405683" cy="6627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99392</xdr:colOff>
      <xdr:row>4</xdr:row>
      <xdr:rowOff>31301</xdr:rowOff>
    </xdr:from>
    <xdr:to>
      <xdr:col>2</xdr:col>
      <xdr:colOff>104775</xdr:colOff>
      <xdr:row>7</xdr:row>
      <xdr:rowOff>112982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C5A61E-62DD-44B9-B3A2-BBF66411F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29" b="31029"/>
        <a:stretch/>
      </xdr:blipFill>
      <xdr:spPr>
        <a:xfrm>
          <a:off x="99392" y="850451"/>
          <a:ext cx="2405683" cy="6627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99392</xdr:colOff>
      <xdr:row>4</xdr:row>
      <xdr:rowOff>31301</xdr:rowOff>
    </xdr:from>
    <xdr:to>
      <xdr:col>2</xdr:col>
      <xdr:colOff>104775</xdr:colOff>
      <xdr:row>7</xdr:row>
      <xdr:rowOff>112982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C5A61E-62DD-44B9-B3A2-BBF66411F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29" b="31029"/>
        <a:stretch/>
      </xdr:blipFill>
      <xdr:spPr>
        <a:xfrm>
          <a:off x="99392" y="850451"/>
          <a:ext cx="2405683" cy="662706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tegorie" xr10:uid="{98313935-2D2B-4223-B245-E3CA89CA1E78}" sourceName="Categorie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Genre" xr10:uid="{89A71143-97D8-4E61-A56E-142F6E3BB070}" sourceName="Genre">
  <extLst>
    <x:ext xmlns:x15="http://schemas.microsoft.com/office/spreadsheetml/2010/11/main" uri="{2F2917AC-EB37-4324-AD4E-5DD8C200BD13}">
      <x15:tableSlicerCache tableId="1" column="1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ie" xr10:uid="{A45C557F-B5AC-4A23-8715-ABF1BAF911F0}" cache="Segment_Categorie" caption="Categorie" columnCount="8" rowHeight="241300"/>
  <slicer name="Genre" xr10:uid="{D5DC14A4-AD8C-4A2B-A371-5A97DD650FB5}" cache="Segment_Genre" caption="Genr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2:M251" totalsRowShown="0" headerRowDxfId="68">
  <autoFilter ref="A2:M251" xr:uid="{00000000-0009-0000-0100-000001000000}"/>
  <sortState xmlns:xlrd2="http://schemas.microsoft.com/office/spreadsheetml/2017/richdata2" ref="A3:M251">
    <sortCondition ref="A2:A251"/>
  </sortState>
  <tableColumns count="13">
    <tableColumn id="1" xr3:uid="{00000000-0010-0000-0000-000001000000}" name="Dossard"/>
    <tableColumn id="2" xr3:uid="{00000000-0010-0000-0000-000002000000}" name="Nom prénom"/>
    <tableColumn id="3" xr3:uid="{00000000-0010-0000-0000-000003000000}" name="Categorie"/>
    <tableColumn id="13" xr3:uid="{00000000-0010-0000-0000-00000D000000}" name="Genre" dataDxfId="67">
      <calculatedColumnFormula>VLOOKUP(Tableau1[[#This Row],[Nom prénom]],'Liste Site FFME'!$A:$D,4,FALSE)</calculatedColumnFormula>
    </tableColumn>
    <tableColumn id="4" xr3:uid="{00000000-0010-0000-0000-000004000000}" name="Présent" dataDxfId="66"/>
    <tableColumn id="5" xr3:uid="{00000000-0010-0000-0000-000005000000}" name="Absent" dataDxfId="65"/>
    <tableColumn id="6" xr3:uid="{00000000-0010-0000-0000-000006000000}" name="Forfait" dataDxfId="64"/>
    <tableColumn id="7" xr3:uid="{00000000-0010-0000-0000-000007000000}" name="Hors categorie" dataDxfId="63"/>
    <tableColumn id="8" xr3:uid="{00000000-0010-0000-0000-000008000000}" name="tri" dataDxfId="62"/>
    <tableColumn id="9" xr3:uid="{00000000-0010-0000-0000-000009000000}" name="tri2"/>
    <tableColumn id="10" xr3:uid="{00000000-0010-0000-0000-00000A000000}" name="tri3"/>
    <tableColumn id="11" xr3:uid="{00000000-0010-0000-0000-00000B000000}" name="tri4"/>
    <tableColumn id="12" xr3:uid="{00000000-0010-0000-0000-00000C000000}" name="tri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microsoft.com/office/2007/relationships/slicer" Target="../slicers/slicer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K129"/>
  <sheetViews>
    <sheetView zoomScale="70" zoomScaleNormal="70" workbookViewId="0">
      <selection activeCell="J28" sqref="J28"/>
    </sheetView>
  </sheetViews>
  <sheetFormatPr baseColWidth="10" defaultRowHeight="14.4" outlineLevelRow="1"/>
  <cols>
    <col min="1" max="1" width="7.44140625" style="5" customWidth="1"/>
    <col min="2" max="2" width="28.5546875" customWidth="1"/>
    <col min="3" max="3" width="21.109375" customWidth="1"/>
    <col min="4" max="23" width="5.6640625" style="18" customWidth="1"/>
    <col min="24" max="27" width="5.6640625" style="18" hidden="1" customWidth="1"/>
    <col min="28" max="28" width="8" style="6" customWidth="1"/>
    <col min="29" max="29" width="9.6640625" style="2" customWidth="1"/>
    <col min="30" max="30" width="5.6640625" style="2" customWidth="1"/>
    <col min="31" max="31" width="11.44140625" style="2" customWidth="1"/>
    <col min="32" max="32" width="14" style="2" customWidth="1"/>
    <col min="33" max="33" width="10" style="2" customWidth="1"/>
    <col min="34" max="34" width="12.5546875" customWidth="1"/>
    <col min="35" max="35" width="7.109375" customWidth="1"/>
    <col min="36" max="36" width="8.88671875" customWidth="1"/>
    <col min="37" max="37" width="3.44140625" style="54" customWidth="1"/>
  </cols>
  <sheetData>
    <row r="1" spans="1:37" ht="16.5" customHeight="1">
      <c r="A1" s="53"/>
      <c r="B1" s="77" t="s">
        <v>875</v>
      </c>
      <c r="C1" s="54" t="s">
        <v>59</v>
      </c>
      <c r="D1" s="54" t="s">
        <v>59</v>
      </c>
      <c r="E1" s="54" t="s">
        <v>59</v>
      </c>
      <c r="F1" s="54" t="s">
        <v>59</v>
      </c>
      <c r="G1" s="54" t="s">
        <v>59</v>
      </c>
      <c r="H1" s="54" t="s">
        <v>59</v>
      </c>
      <c r="I1" s="54" t="s">
        <v>59</v>
      </c>
      <c r="J1" s="54" t="s">
        <v>59</v>
      </c>
      <c r="K1" s="54" t="s">
        <v>59</v>
      </c>
      <c r="L1" s="54" t="s">
        <v>59</v>
      </c>
      <c r="M1" s="54" t="s">
        <v>59</v>
      </c>
      <c r="N1" s="54" t="s">
        <v>60</v>
      </c>
      <c r="O1" s="54" t="s">
        <v>59</v>
      </c>
      <c r="P1" s="54" t="s">
        <v>60</v>
      </c>
      <c r="Q1" s="54" t="s">
        <v>59</v>
      </c>
      <c r="R1" s="54" t="s">
        <v>60</v>
      </c>
      <c r="S1" s="54" t="s">
        <v>59</v>
      </c>
      <c r="T1" s="54" t="s">
        <v>60</v>
      </c>
      <c r="U1" s="54" t="s">
        <v>59</v>
      </c>
      <c r="V1" s="54" t="s">
        <v>60</v>
      </c>
      <c r="W1" s="54" t="s">
        <v>59</v>
      </c>
      <c r="X1" s="54" t="s">
        <v>60</v>
      </c>
      <c r="Y1" s="54" t="s">
        <v>59</v>
      </c>
      <c r="Z1" s="54" t="s">
        <v>60</v>
      </c>
      <c r="AA1" s="54" t="s">
        <v>59</v>
      </c>
      <c r="AB1" s="55"/>
      <c r="AC1" s="54"/>
      <c r="AD1" s="54"/>
      <c r="AE1" s="54"/>
      <c r="AF1" s="60"/>
      <c r="AG1" s="60"/>
    </row>
    <row r="2" spans="1:37" ht="14.25" customHeight="1">
      <c r="A2" s="53"/>
      <c r="B2" s="77" t="s">
        <v>876</v>
      </c>
      <c r="C2" s="54"/>
      <c r="D2" s="54">
        <f>$AJ$5</f>
        <v>1</v>
      </c>
      <c r="E2" s="54">
        <f>IF(D1="T",D2+1,IF(D1="Z",D2,"err"))</f>
        <v>2</v>
      </c>
      <c r="F2" s="54">
        <f t="shared" ref="F2:AA2" si="0">IF(E1="T",E2+1,IF(E1="Z",E2,"err"))</f>
        <v>3</v>
      </c>
      <c r="G2" s="54">
        <f t="shared" si="0"/>
        <v>4</v>
      </c>
      <c r="H2" s="54">
        <f t="shared" si="0"/>
        <v>5</v>
      </c>
      <c r="I2" s="54">
        <f t="shared" si="0"/>
        <v>6</v>
      </c>
      <c r="J2" s="54">
        <f t="shared" si="0"/>
        <v>7</v>
      </c>
      <c r="K2" s="54">
        <f t="shared" si="0"/>
        <v>8</v>
      </c>
      <c r="L2" s="54">
        <f t="shared" si="0"/>
        <v>9</v>
      </c>
      <c r="M2" s="54">
        <f t="shared" si="0"/>
        <v>10</v>
      </c>
      <c r="N2" s="54">
        <v>11</v>
      </c>
      <c r="O2" s="54">
        <f t="shared" si="0"/>
        <v>11</v>
      </c>
      <c r="P2" s="54">
        <f t="shared" si="0"/>
        <v>12</v>
      </c>
      <c r="Q2" s="54">
        <f t="shared" si="0"/>
        <v>12</v>
      </c>
      <c r="R2" s="54">
        <f t="shared" si="0"/>
        <v>13</v>
      </c>
      <c r="S2" s="54">
        <f t="shared" si="0"/>
        <v>13</v>
      </c>
      <c r="T2" s="54">
        <f t="shared" si="0"/>
        <v>14</v>
      </c>
      <c r="U2" s="54">
        <f t="shared" si="0"/>
        <v>14</v>
      </c>
      <c r="V2" s="54">
        <f t="shared" si="0"/>
        <v>15</v>
      </c>
      <c r="W2" s="54">
        <f t="shared" si="0"/>
        <v>15</v>
      </c>
      <c r="X2" s="54">
        <f t="shared" si="0"/>
        <v>16</v>
      </c>
      <c r="Y2" s="54">
        <f t="shared" si="0"/>
        <v>16</v>
      </c>
      <c r="Z2" s="54">
        <f t="shared" si="0"/>
        <v>17</v>
      </c>
      <c r="AA2" s="54">
        <f t="shared" si="0"/>
        <v>17</v>
      </c>
      <c r="AB2" s="55"/>
      <c r="AC2" s="54"/>
      <c r="AD2" s="54"/>
      <c r="AE2" s="54"/>
      <c r="AF2" s="60"/>
      <c r="AG2" s="60"/>
      <c r="AI2" s="1"/>
    </row>
    <row r="3" spans="1:37" s="3" customFormat="1" ht="18.600000000000001" thickBot="1">
      <c r="A3" s="51"/>
      <c r="B3" s="52" t="s">
        <v>0</v>
      </c>
      <c r="C3" s="45" t="s">
        <v>1193</v>
      </c>
      <c r="D3" s="57"/>
      <c r="E3" s="57"/>
      <c r="F3" s="57"/>
      <c r="G3" s="57"/>
      <c r="H3" s="98" t="s">
        <v>1197</v>
      </c>
      <c r="I3" s="98"/>
      <c r="J3" s="98"/>
      <c r="K3" s="59"/>
      <c r="L3" s="57"/>
      <c r="M3" s="57"/>
      <c r="N3" s="98" t="s">
        <v>1194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6">
        <v>45970</v>
      </c>
      <c r="AD3" s="97"/>
      <c r="AE3" s="97"/>
      <c r="AF3" s="58"/>
      <c r="AG3" s="62"/>
      <c r="AH3" s="57"/>
      <c r="AI3" s="57"/>
      <c r="AJ3" s="57"/>
      <c r="AK3" s="57"/>
    </row>
    <row r="4" spans="1:37" ht="14.25" customHeight="1">
      <c r="A4" s="99"/>
      <c r="B4" s="99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5"/>
      <c r="AC4" s="99" t="e" vm="1">
        <v>#VALUE!</v>
      </c>
      <c r="AD4" s="99"/>
      <c r="AE4" s="99"/>
      <c r="AF4" s="60"/>
      <c r="AG4" s="60"/>
      <c r="AH4" s="10" t="s">
        <v>68</v>
      </c>
      <c r="AI4" s="11"/>
      <c r="AJ4" s="12"/>
    </row>
    <row r="5" spans="1:37" s="6" customFormat="1">
      <c r="A5" s="99"/>
      <c r="B5" s="99"/>
      <c r="C5" s="55"/>
      <c r="D5" s="7" t="s">
        <v>1195</v>
      </c>
      <c r="E5" s="7" t="s">
        <v>1196</v>
      </c>
      <c r="F5" s="7" t="s">
        <v>1198</v>
      </c>
      <c r="G5" s="7" t="s">
        <v>1199</v>
      </c>
      <c r="H5" s="7" t="s">
        <v>1200</v>
      </c>
      <c r="I5" s="7" t="s">
        <v>1201</v>
      </c>
      <c r="J5" s="7" t="s">
        <v>1202</v>
      </c>
      <c r="K5" s="7" t="s">
        <v>1203</v>
      </c>
      <c r="L5" s="7" t="s">
        <v>1204</v>
      </c>
      <c r="M5" s="7" t="s">
        <v>1205</v>
      </c>
      <c r="N5" s="7" t="s">
        <v>1206</v>
      </c>
      <c r="O5" s="7" t="s">
        <v>1207</v>
      </c>
      <c r="P5" s="7" t="s">
        <v>1208</v>
      </c>
      <c r="Q5" s="7" t="s">
        <v>1209</v>
      </c>
      <c r="R5" s="7" t="s">
        <v>1210</v>
      </c>
      <c r="S5" s="7" t="s">
        <v>1211</v>
      </c>
      <c r="T5" s="7" t="s">
        <v>1212</v>
      </c>
      <c r="U5" s="7" t="s">
        <v>1213</v>
      </c>
      <c r="V5" s="7" t="s">
        <v>1214</v>
      </c>
      <c r="W5" s="7" t="s">
        <v>1215</v>
      </c>
      <c r="X5" s="7" t="str">
        <f t="shared" ref="X5:AA5" si="1">_xlfn.CONCAT("V",X2,X1)</f>
        <v>V16Z</v>
      </c>
      <c r="Y5" s="7" t="str">
        <f t="shared" si="1"/>
        <v>V16T</v>
      </c>
      <c r="Z5" s="7" t="str">
        <f t="shared" si="1"/>
        <v>V17Z</v>
      </c>
      <c r="AA5" s="7" t="str">
        <f t="shared" si="1"/>
        <v>V17T</v>
      </c>
      <c r="AB5" s="8" t="s">
        <v>1</v>
      </c>
      <c r="AC5" s="99"/>
      <c r="AD5" s="99"/>
      <c r="AE5" s="99"/>
      <c r="AF5" s="61"/>
      <c r="AG5" s="61"/>
      <c r="AH5" s="13"/>
      <c r="AI5" s="14" t="s">
        <v>58</v>
      </c>
      <c r="AJ5" s="26">
        <v>1</v>
      </c>
      <c r="AK5" s="55"/>
    </row>
    <row r="6" spans="1:37">
      <c r="A6" s="99"/>
      <c r="B6" s="99"/>
      <c r="C6" s="46" t="s">
        <v>4</v>
      </c>
      <c r="D6" s="64">
        <f t="shared" ref="D6:R6" si="2">IF(AND(D1="T",C1="T"),1000,IF(AND(C1="Z",D1="T"),500,IF(D1="Z",500,"err")))</f>
        <v>1000</v>
      </c>
      <c r="E6" s="64">
        <f t="shared" si="2"/>
        <v>1000</v>
      </c>
      <c r="F6" s="64">
        <f t="shared" si="2"/>
        <v>1000</v>
      </c>
      <c r="G6" s="64">
        <f t="shared" si="2"/>
        <v>1000</v>
      </c>
      <c r="H6" s="64">
        <f t="shared" si="2"/>
        <v>1000</v>
      </c>
      <c r="I6" s="64">
        <f t="shared" si="2"/>
        <v>1000</v>
      </c>
      <c r="J6" s="64">
        <f t="shared" si="2"/>
        <v>1000</v>
      </c>
      <c r="K6" s="64">
        <f t="shared" si="2"/>
        <v>1000</v>
      </c>
      <c r="L6" s="64">
        <f t="shared" si="2"/>
        <v>1000</v>
      </c>
      <c r="M6" s="64">
        <f t="shared" si="2"/>
        <v>1000</v>
      </c>
      <c r="N6" s="64">
        <f t="shared" si="2"/>
        <v>500</v>
      </c>
      <c r="O6" s="64">
        <f t="shared" si="2"/>
        <v>500</v>
      </c>
      <c r="P6" s="64">
        <f t="shared" si="2"/>
        <v>500</v>
      </c>
      <c r="Q6" s="64">
        <f t="shared" si="2"/>
        <v>500</v>
      </c>
      <c r="R6" s="64">
        <f t="shared" si="2"/>
        <v>500</v>
      </c>
      <c r="S6" s="64">
        <f>IF(AND(S1="T",R1="T"),1000,IF(AND(R1="Z",S1="T"),500,IF(S1="Z",500,"err")))</f>
        <v>500</v>
      </c>
      <c r="T6" s="64">
        <f t="shared" ref="T6:W6" si="3">IF(AND(T1="T",S1="T"),1000,IF(AND(S1="Z",T1="T"),500,IF(T1="Z",500,"err")))</f>
        <v>500</v>
      </c>
      <c r="U6" s="64">
        <f t="shared" si="3"/>
        <v>500</v>
      </c>
      <c r="V6" s="64">
        <f t="shared" si="3"/>
        <v>500</v>
      </c>
      <c r="W6" s="64">
        <f t="shared" si="3"/>
        <v>500</v>
      </c>
      <c r="X6" s="64">
        <v>0</v>
      </c>
      <c r="Y6" s="64">
        <v>0</v>
      </c>
      <c r="Z6" s="64">
        <v>0</v>
      </c>
      <c r="AA6" s="64">
        <v>0</v>
      </c>
      <c r="AB6" s="48">
        <f>SUM(D6:AA6)</f>
        <v>15000</v>
      </c>
      <c r="AC6" s="99"/>
      <c r="AD6" s="99"/>
      <c r="AE6" s="99"/>
      <c r="AF6" s="60"/>
      <c r="AG6" s="60"/>
      <c r="AH6" s="13"/>
      <c r="AI6" s="14"/>
      <c r="AJ6" s="26"/>
    </row>
    <row r="7" spans="1:37" ht="15" thickBot="1">
      <c r="A7" s="99"/>
      <c r="B7" s="99"/>
      <c r="C7" s="46" t="s">
        <v>5</v>
      </c>
      <c r="D7" s="47">
        <f>IFERROR(D6/D8,D6)</f>
        <v>40</v>
      </c>
      <c r="E7" s="47">
        <f t="shared" ref="E7:AA7" si="4">IFERROR(E6/E8,E6)</f>
        <v>38.46153846153846</v>
      </c>
      <c r="F7" s="47">
        <f t="shared" si="4"/>
        <v>38.46153846153846</v>
      </c>
      <c r="G7" s="47">
        <f t="shared" si="4"/>
        <v>38.46153846153846</v>
      </c>
      <c r="H7" s="47">
        <f t="shared" si="4"/>
        <v>43.478260869565219</v>
      </c>
      <c r="I7" s="47">
        <f t="shared" si="4"/>
        <v>38.46153846153846</v>
      </c>
      <c r="J7" s="47">
        <f t="shared" si="4"/>
        <v>62.5</v>
      </c>
      <c r="K7" s="47">
        <f t="shared" si="4"/>
        <v>100</v>
      </c>
      <c r="L7" s="47">
        <f t="shared" si="4"/>
        <v>52.631578947368418</v>
      </c>
      <c r="M7" s="47">
        <f t="shared" si="4"/>
        <v>47.61904761904762</v>
      </c>
      <c r="N7" s="47">
        <f t="shared" si="4"/>
        <v>29.411764705882351</v>
      </c>
      <c r="O7" s="47">
        <f t="shared" si="4"/>
        <v>33.333333333333336</v>
      </c>
      <c r="P7" s="47">
        <f t="shared" si="4"/>
        <v>23.80952380952381</v>
      </c>
      <c r="Q7" s="47">
        <f t="shared" si="4"/>
        <v>55.555555555555557</v>
      </c>
      <c r="R7" s="47">
        <f t="shared" si="4"/>
        <v>33.333333333333336</v>
      </c>
      <c r="S7" s="47">
        <f t="shared" si="4"/>
        <v>100</v>
      </c>
      <c r="T7" s="47">
        <f t="shared" si="4"/>
        <v>41.666666666666664</v>
      </c>
      <c r="U7" s="47">
        <f t="shared" si="4"/>
        <v>250</v>
      </c>
      <c r="V7" s="47">
        <f t="shared" si="4"/>
        <v>250</v>
      </c>
      <c r="W7" s="47">
        <f t="shared" si="4"/>
        <v>500</v>
      </c>
      <c r="X7" s="47">
        <f t="shared" si="4"/>
        <v>0</v>
      </c>
      <c r="Y7" s="47">
        <f t="shared" si="4"/>
        <v>0</v>
      </c>
      <c r="Z7" s="47">
        <f t="shared" si="4"/>
        <v>0</v>
      </c>
      <c r="AA7" s="47">
        <f t="shared" si="4"/>
        <v>0</v>
      </c>
      <c r="AB7" s="48"/>
      <c r="AC7" s="99"/>
      <c r="AD7" s="99"/>
      <c r="AE7" s="99"/>
      <c r="AF7" s="60"/>
      <c r="AG7" s="60"/>
      <c r="AH7" s="13"/>
      <c r="AI7" s="14" t="s">
        <v>62</v>
      </c>
      <c r="AJ7" s="26">
        <v>1</v>
      </c>
    </row>
    <row r="8" spans="1:37" ht="15" thickBot="1">
      <c r="A8" s="100"/>
      <c r="B8" s="100"/>
      <c r="C8" s="46" t="s">
        <v>6</v>
      </c>
      <c r="D8" s="47">
        <f>SUM(D10:D102)</f>
        <v>25</v>
      </c>
      <c r="E8" s="47">
        <f t="shared" ref="E8:AA8" si="5">SUM(E10:E102)</f>
        <v>26</v>
      </c>
      <c r="F8" s="47">
        <f t="shared" si="5"/>
        <v>26</v>
      </c>
      <c r="G8" s="47">
        <f t="shared" si="5"/>
        <v>26</v>
      </c>
      <c r="H8" s="47">
        <f t="shared" si="5"/>
        <v>23</v>
      </c>
      <c r="I8" s="47">
        <f t="shared" si="5"/>
        <v>26</v>
      </c>
      <c r="J8" s="47">
        <f t="shared" si="5"/>
        <v>16</v>
      </c>
      <c r="K8" s="47">
        <f t="shared" si="5"/>
        <v>10</v>
      </c>
      <c r="L8" s="47">
        <f t="shared" si="5"/>
        <v>19</v>
      </c>
      <c r="M8" s="47">
        <f t="shared" si="5"/>
        <v>21</v>
      </c>
      <c r="N8" s="47">
        <f t="shared" si="5"/>
        <v>17</v>
      </c>
      <c r="O8" s="47">
        <f t="shared" si="5"/>
        <v>15</v>
      </c>
      <c r="P8" s="47">
        <f t="shared" si="5"/>
        <v>21</v>
      </c>
      <c r="Q8" s="47">
        <f t="shared" si="5"/>
        <v>9</v>
      </c>
      <c r="R8" s="47">
        <f t="shared" si="5"/>
        <v>15</v>
      </c>
      <c r="S8" s="47">
        <f t="shared" si="5"/>
        <v>5</v>
      </c>
      <c r="T8" s="47">
        <f t="shared" si="5"/>
        <v>12</v>
      </c>
      <c r="U8" s="47">
        <f t="shared" si="5"/>
        <v>2</v>
      </c>
      <c r="V8" s="47">
        <f t="shared" si="5"/>
        <v>2</v>
      </c>
      <c r="W8" s="47">
        <f t="shared" si="5"/>
        <v>0</v>
      </c>
      <c r="X8" s="47">
        <f t="shared" si="5"/>
        <v>0</v>
      </c>
      <c r="Y8" s="47">
        <f t="shared" si="5"/>
        <v>0</v>
      </c>
      <c r="Z8" s="47">
        <f t="shared" si="5"/>
        <v>0</v>
      </c>
      <c r="AA8" s="47">
        <f t="shared" si="5"/>
        <v>0</v>
      </c>
      <c r="AB8" s="48"/>
      <c r="AC8" s="100"/>
      <c r="AD8" s="100"/>
      <c r="AE8" s="100"/>
      <c r="AF8" s="93" t="s">
        <v>71</v>
      </c>
      <c r="AG8" s="94"/>
      <c r="AH8" s="94"/>
      <c r="AI8" s="94"/>
      <c r="AJ8" s="95"/>
    </row>
    <row r="9" spans="1:37" s="9" customFormat="1">
      <c r="A9" s="15" t="s">
        <v>63</v>
      </c>
      <c r="B9" s="86" t="s">
        <v>64</v>
      </c>
      <c r="C9" s="16" t="s">
        <v>81</v>
      </c>
      <c r="D9" s="16" t="s">
        <v>54</v>
      </c>
      <c r="E9" s="16" t="s">
        <v>54</v>
      </c>
      <c r="F9" s="16" t="s">
        <v>54</v>
      </c>
      <c r="G9" s="16" t="s">
        <v>54</v>
      </c>
      <c r="H9" s="16" t="s">
        <v>54</v>
      </c>
      <c r="I9" s="16" t="s">
        <v>54</v>
      </c>
      <c r="J9" s="16" t="s">
        <v>54</v>
      </c>
      <c r="K9" s="16" t="s">
        <v>54</v>
      </c>
      <c r="L9" s="16" t="s">
        <v>54</v>
      </c>
      <c r="M9" s="16" t="s">
        <v>54</v>
      </c>
      <c r="N9" s="16" t="s">
        <v>54</v>
      </c>
      <c r="O9" s="16" t="s">
        <v>54</v>
      </c>
      <c r="P9" s="16" t="s">
        <v>54</v>
      </c>
      <c r="Q9" s="16" t="s">
        <v>54</v>
      </c>
      <c r="R9" s="16" t="s">
        <v>54</v>
      </c>
      <c r="S9" s="16" t="s">
        <v>54</v>
      </c>
      <c r="T9" s="16" t="s">
        <v>54</v>
      </c>
      <c r="U9" s="16" t="s">
        <v>54</v>
      </c>
      <c r="V9" s="16" t="s">
        <v>54</v>
      </c>
      <c r="W9" s="16" t="s">
        <v>54</v>
      </c>
      <c r="X9" s="16" t="s">
        <v>54</v>
      </c>
      <c r="Y9" s="16" t="s">
        <v>54</v>
      </c>
      <c r="Z9" s="16" t="s">
        <v>54</v>
      </c>
      <c r="AA9" s="16" t="s">
        <v>54</v>
      </c>
      <c r="AB9" s="16" t="s">
        <v>55</v>
      </c>
      <c r="AC9" s="15" t="s">
        <v>53</v>
      </c>
      <c r="AD9" s="15" t="s">
        <v>56</v>
      </c>
      <c r="AE9" s="15" t="s">
        <v>57</v>
      </c>
      <c r="AF9" s="29" t="s">
        <v>67</v>
      </c>
      <c r="AG9" s="30" t="s">
        <v>65</v>
      </c>
      <c r="AH9" s="31" t="s">
        <v>70</v>
      </c>
      <c r="AI9" s="30" t="s">
        <v>69</v>
      </c>
      <c r="AJ9" s="30" t="s">
        <v>52</v>
      </c>
      <c r="AK9" s="61"/>
    </row>
    <row r="10" spans="1:37">
      <c r="A10" s="84">
        <v>122</v>
      </c>
      <c r="B10" s="85" t="s">
        <v>857</v>
      </c>
      <c r="C10" s="88" t="s">
        <v>100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1</v>
      </c>
      <c r="R10" s="21">
        <v>1</v>
      </c>
      <c r="S10" s="21">
        <v>1</v>
      </c>
      <c r="T10" s="21">
        <v>1</v>
      </c>
      <c r="U10" s="21">
        <v>1</v>
      </c>
      <c r="V10" s="21">
        <v>1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17">
        <f t="shared" ref="AB10:AB41" si="6">SUMIF(D10:AA10,1,$D$7:$AA$7)</f>
        <v>1317.1852186864303</v>
      </c>
      <c r="AC10" s="22"/>
      <c r="AD10" s="63">
        <f t="shared" ref="AD10:AD41" si="7">IF(AG10="x","*",RANK(AH10,$AH$10:$AH$101))</f>
        <v>1</v>
      </c>
      <c r="AE10" s="63">
        <f t="shared" ref="AE10:AE41" si="8">SUM(D10:AA10)</f>
        <v>19</v>
      </c>
      <c r="AF10" s="49" t="str">
        <f t="shared" ref="AF10:AF41" si="9">IF(AB10&lt;AB11,"ERR","ok")</f>
        <v>ok</v>
      </c>
      <c r="AG10" s="28"/>
      <c r="AH10" s="50">
        <f t="shared" ref="AH10:AH41" si="10">IF(AG10="x",0,AB10)</f>
        <v>1317.1852186864303</v>
      </c>
      <c r="AI10" s="28"/>
      <c r="AJ10" s="28"/>
    </row>
    <row r="11" spans="1:37">
      <c r="A11" s="84">
        <v>120</v>
      </c>
      <c r="B11" s="85" t="s">
        <v>1038</v>
      </c>
      <c r="C11" s="88" t="s">
        <v>1067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1</v>
      </c>
      <c r="J11" s="21">
        <v>1</v>
      </c>
      <c r="K11" s="21">
        <v>1</v>
      </c>
      <c r="L11" s="21">
        <v>1</v>
      </c>
      <c r="M11" s="21">
        <v>1</v>
      </c>
      <c r="N11" s="21">
        <v>1</v>
      </c>
      <c r="O11" s="21">
        <v>1</v>
      </c>
      <c r="P11" s="21">
        <v>1</v>
      </c>
      <c r="Q11" s="21">
        <v>0</v>
      </c>
      <c r="R11" s="21">
        <v>1</v>
      </c>
      <c r="S11" s="21">
        <v>0</v>
      </c>
      <c r="T11" s="21">
        <v>1</v>
      </c>
      <c r="U11" s="21">
        <v>1</v>
      </c>
      <c r="V11" s="21">
        <v>1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17">
        <f t="shared" si="6"/>
        <v>1161.6296631308746</v>
      </c>
      <c r="AC11" s="22"/>
      <c r="AD11" s="63">
        <f t="shared" si="7"/>
        <v>2</v>
      </c>
      <c r="AE11" s="63">
        <f t="shared" si="8"/>
        <v>17</v>
      </c>
      <c r="AF11" s="49" t="str">
        <f t="shared" si="9"/>
        <v>ok</v>
      </c>
      <c r="AG11" s="28"/>
      <c r="AH11" s="50">
        <f t="shared" si="10"/>
        <v>1161.6296631308746</v>
      </c>
      <c r="AI11" s="28"/>
      <c r="AJ11" s="28"/>
    </row>
    <row r="12" spans="1:37">
      <c r="A12" s="84">
        <v>112</v>
      </c>
      <c r="B12" s="85" t="s">
        <v>1220</v>
      </c>
      <c r="C12" s="88" t="s">
        <v>100</v>
      </c>
      <c r="D12" s="21">
        <v>1</v>
      </c>
      <c r="E12" s="21">
        <v>1</v>
      </c>
      <c r="F12" s="21">
        <v>1</v>
      </c>
      <c r="G12" s="21">
        <v>1</v>
      </c>
      <c r="H12" s="21">
        <v>1</v>
      </c>
      <c r="I12" s="21">
        <v>1</v>
      </c>
      <c r="J12" s="21">
        <v>1</v>
      </c>
      <c r="K12" s="21">
        <v>1</v>
      </c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1</v>
      </c>
      <c r="R12" s="21">
        <v>1</v>
      </c>
      <c r="S12" s="21">
        <v>1</v>
      </c>
      <c r="T12" s="21">
        <v>1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17">
        <f t="shared" si="6"/>
        <v>817.18521868643018</v>
      </c>
      <c r="AC12" s="22"/>
      <c r="AD12" s="63">
        <f t="shared" si="7"/>
        <v>3</v>
      </c>
      <c r="AE12" s="63">
        <f t="shared" si="8"/>
        <v>17</v>
      </c>
      <c r="AF12" s="49" t="str">
        <f t="shared" si="9"/>
        <v>ok</v>
      </c>
      <c r="AG12" s="28"/>
      <c r="AH12" s="50">
        <f t="shared" si="10"/>
        <v>817.18521868643018</v>
      </c>
      <c r="AI12" s="28"/>
      <c r="AJ12" s="28"/>
    </row>
    <row r="13" spans="1:37">
      <c r="A13" s="84">
        <v>116</v>
      </c>
      <c r="B13" s="85" t="s">
        <v>1035</v>
      </c>
      <c r="C13" s="88" t="s">
        <v>1192</v>
      </c>
      <c r="D13" s="21">
        <v>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>
        <v>1</v>
      </c>
      <c r="T13" s="21">
        <v>1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17">
        <f t="shared" si="6"/>
        <v>817.18521868643018</v>
      </c>
      <c r="AC13" s="22"/>
      <c r="AD13" s="63">
        <f t="shared" si="7"/>
        <v>3</v>
      </c>
      <c r="AE13" s="63">
        <f t="shared" si="8"/>
        <v>17</v>
      </c>
      <c r="AF13" s="49" t="str">
        <f t="shared" si="9"/>
        <v>ok</v>
      </c>
      <c r="AG13" s="28"/>
      <c r="AH13" s="50">
        <f t="shared" si="10"/>
        <v>817.18521868643018</v>
      </c>
      <c r="AI13" s="28"/>
      <c r="AJ13" s="28"/>
    </row>
    <row r="14" spans="1:37">
      <c r="A14" s="84">
        <v>124</v>
      </c>
      <c r="B14" s="85" t="s">
        <v>1063</v>
      </c>
      <c r="C14" s="88" t="s">
        <v>100</v>
      </c>
      <c r="D14" s="21">
        <v>1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21">
        <v>1</v>
      </c>
      <c r="K14" s="21">
        <v>1</v>
      </c>
      <c r="L14" s="21">
        <v>1</v>
      </c>
      <c r="M14" s="21">
        <v>1</v>
      </c>
      <c r="N14" s="21">
        <v>1</v>
      </c>
      <c r="O14" s="21">
        <v>1</v>
      </c>
      <c r="P14" s="21">
        <v>1</v>
      </c>
      <c r="Q14" s="21">
        <v>1</v>
      </c>
      <c r="R14" s="21">
        <v>1</v>
      </c>
      <c r="S14" s="21">
        <v>1</v>
      </c>
      <c r="T14" s="21">
        <v>1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17">
        <f t="shared" si="6"/>
        <v>817.18521868643018</v>
      </c>
      <c r="AC14" s="22"/>
      <c r="AD14" s="63">
        <f t="shared" si="7"/>
        <v>3</v>
      </c>
      <c r="AE14" s="63">
        <f t="shared" si="8"/>
        <v>17</v>
      </c>
      <c r="AF14" s="49" t="str">
        <f t="shared" si="9"/>
        <v>ok</v>
      </c>
      <c r="AG14" s="28"/>
      <c r="AH14" s="50">
        <f t="shared" si="10"/>
        <v>817.18521868643018</v>
      </c>
      <c r="AI14" s="28"/>
      <c r="AJ14" s="28"/>
    </row>
    <row r="15" spans="1:37">
      <c r="A15" s="84">
        <v>103</v>
      </c>
      <c r="B15" s="85" t="s">
        <v>814</v>
      </c>
      <c r="C15" s="88" t="s">
        <v>106</v>
      </c>
      <c r="D15" s="21">
        <v>1</v>
      </c>
      <c r="E15" s="21">
        <v>1</v>
      </c>
      <c r="F15" s="21">
        <v>1</v>
      </c>
      <c r="G15" s="21">
        <v>1</v>
      </c>
      <c r="H15" s="21">
        <v>1</v>
      </c>
      <c r="I15" s="21">
        <v>1</v>
      </c>
      <c r="J15" s="21">
        <v>1</v>
      </c>
      <c r="K15" s="21">
        <v>0</v>
      </c>
      <c r="L15" s="21">
        <v>1</v>
      </c>
      <c r="M15" s="21">
        <v>1</v>
      </c>
      <c r="N15" s="21">
        <v>1</v>
      </c>
      <c r="O15" s="21">
        <v>1</v>
      </c>
      <c r="P15" s="21">
        <v>1</v>
      </c>
      <c r="Q15" s="21">
        <v>1</v>
      </c>
      <c r="R15" s="21">
        <v>1</v>
      </c>
      <c r="S15" s="21">
        <v>1</v>
      </c>
      <c r="T15" s="21">
        <v>1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17">
        <f t="shared" si="6"/>
        <v>717.18521868643018</v>
      </c>
      <c r="AC15" s="22"/>
      <c r="AD15" s="63">
        <f t="shared" si="7"/>
        <v>6</v>
      </c>
      <c r="AE15" s="63">
        <f t="shared" si="8"/>
        <v>16</v>
      </c>
      <c r="AF15" s="49" t="str">
        <f t="shared" si="9"/>
        <v>ok</v>
      </c>
      <c r="AG15" s="28"/>
      <c r="AH15" s="50">
        <f t="shared" si="10"/>
        <v>717.18521868643018</v>
      </c>
      <c r="AI15" s="28"/>
      <c r="AJ15" s="28"/>
    </row>
    <row r="16" spans="1:37">
      <c r="A16" s="84">
        <v>104</v>
      </c>
      <c r="B16" s="85" t="s">
        <v>815</v>
      </c>
      <c r="C16" s="88" t="s">
        <v>106</v>
      </c>
      <c r="D16" s="21">
        <v>1</v>
      </c>
      <c r="E16" s="21">
        <v>1</v>
      </c>
      <c r="F16" s="21">
        <v>1</v>
      </c>
      <c r="G16" s="21">
        <v>1</v>
      </c>
      <c r="H16" s="21">
        <v>1</v>
      </c>
      <c r="I16" s="21">
        <v>1</v>
      </c>
      <c r="J16" s="21">
        <v>1</v>
      </c>
      <c r="K16" s="21">
        <v>1</v>
      </c>
      <c r="L16" s="21">
        <v>1</v>
      </c>
      <c r="M16" s="21">
        <v>1</v>
      </c>
      <c r="N16" s="21">
        <v>1</v>
      </c>
      <c r="O16" s="21">
        <v>1</v>
      </c>
      <c r="P16" s="21">
        <v>1</v>
      </c>
      <c r="Q16" s="21">
        <v>1</v>
      </c>
      <c r="R16" s="21">
        <v>1</v>
      </c>
      <c r="S16" s="21"/>
      <c r="T16" s="21">
        <v>1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17">
        <f t="shared" si="6"/>
        <v>717.18521868643018</v>
      </c>
      <c r="AC16" s="22"/>
      <c r="AD16" s="63">
        <f t="shared" si="7"/>
        <v>6</v>
      </c>
      <c r="AE16" s="63">
        <f t="shared" si="8"/>
        <v>16</v>
      </c>
      <c r="AF16" s="49" t="str">
        <f t="shared" si="9"/>
        <v>ok</v>
      </c>
      <c r="AG16" s="28"/>
      <c r="AH16" s="50">
        <f t="shared" si="10"/>
        <v>717.18521868643018</v>
      </c>
      <c r="AI16" s="28"/>
      <c r="AJ16" s="28"/>
    </row>
    <row r="17" spans="1:36">
      <c r="A17" s="84">
        <v>114</v>
      </c>
      <c r="B17" s="85" t="s">
        <v>1070</v>
      </c>
      <c r="C17" s="88" t="s">
        <v>1067</v>
      </c>
      <c r="D17" s="21">
        <v>1</v>
      </c>
      <c r="E17" s="21">
        <v>1</v>
      </c>
      <c r="F17" s="21">
        <v>1</v>
      </c>
      <c r="G17" s="21">
        <v>1</v>
      </c>
      <c r="H17" s="21">
        <v>1</v>
      </c>
      <c r="I17" s="21">
        <v>1</v>
      </c>
      <c r="J17" s="21">
        <v>1</v>
      </c>
      <c r="K17" s="21">
        <v>1</v>
      </c>
      <c r="L17" s="21">
        <v>1</v>
      </c>
      <c r="M17" s="21">
        <v>1</v>
      </c>
      <c r="N17" s="21">
        <v>1</v>
      </c>
      <c r="O17" s="21">
        <v>1</v>
      </c>
      <c r="P17" s="21">
        <v>1</v>
      </c>
      <c r="Q17" s="21">
        <v>1</v>
      </c>
      <c r="R17" s="21">
        <v>1</v>
      </c>
      <c r="S17" s="21">
        <v>0</v>
      </c>
      <c r="T17" s="21">
        <v>1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17">
        <f t="shared" si="6"/>
        <v>717.18521868643018</v>
      </c>
      <c r="AC17" s="22"/>
      <c r="AD17" s="63">
        <f t="shared" si="7"/>
        <v>6</v>
      </c>
      <c r="AE17" s="63">
        <f t="shared" si="8"/>
        <v>16</v>
      </c>
      <c r="AF17" s="49" t="str">
        <f t="shared" si="9"/>
        <v>ok</v>
      </c>
      <c r="AG17" s="28"/>
      <c r="AH17" s="50">
        <f t="shared" si="10"/>
        <v>717.18521868643018</v>
      </c>
      <c r="AI17" s="28"/>
      <c r="AJ17" s="28"/>
    </row>
    <row r="18" spans="1:36">
      <c r="A18" s="84">
        <v>101</v>
      </c>
      <c r="B18" s="85" t="s">
        <v>1216</v>
      </c>
      <c r="C18" s="88" t="s">
        <v>126</v>
      </c>
      <c r="D18" s="21">
        <v>1</v>
      </c>
      <c r="E18" s="21">
        <v>1</v>
      </c>
      <c r="F18" s="21">
        <v>1</v>
      </c>
      <c r="G18" s="21">
        <v>1</v>
      </c>
      <c r="H18" s="21">
        <v>1</v>
      </c>
      <c r="I18" s="21">
        <v>1</v>
      </c>
      <c r="J18" s="21">
        <v>1</v>
      </c>
      <c r="K18" s="21">
        <v>1</v>
      </c>
      <c r="L18" s="21">
        <v>1</v>
      </c>
      <c r="M18" s="21">
        <v>1</v>
      </c>
      <c r="N18" s="21">
        <v>1</v>
      </c>
      <c r="O18" s="21">
        <v>1</v>
      </c>
      <c r="P18" s="21">
        <v>1</v>
      </c>
      <c r="Q18" s="21">
        <v>1</v>
      </c>
      <c r="R18" s="21">
        <v>1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17">
        <f t="shared" si="6"/>
        <v>675.51855201976355</v>
      </c>
      <c r="AC18" s="22"/>
      <c r="AD18" s="63">
        <f t="shared" si="7"/>
        <v>9</v>
      </c>
      <c r="AE18" s="63">
        <f t="shared" si="8"/>
        <v>15</v>
      </c>
      <c r="AF18" s="49" t="str">
        <f t="shared" si="9"/>
        <v>ok</v>
      </c>
      <c r="AG18" s="28"/>
      <c r="AH18" s="50">
        <f t="shared" si="10"/>
        <v>675.51855201976355</v>
      </c>
      <c r="AI18" s="28"/>
      <c r="AJ18" s="28"/>
    </row>
    <row r="19" spans="1:36">
      <c r="A19" s="84">
        <v>110</v>
      </c>
      <c r="B19" s="85" t="s">
        <v>989</v>
      </c>
      <c r="C19" s="88" t="s">
        <v>106</v>
      </c>
      <c r="D19" s="21">
        <v>1</v>
      </c>
      <c r="E19" s="21">
        <v>1</v>
      </c>
      <c r="F19" s="21">
        <v>1</v>
      </c>
      <c r="G19" s="21">
        <v>1</v>
      </c>
      <c r="H19" s="21">
        <v>1</v>
      </c>
      <c r="I19" s="21">
        <v>1</v>
      </c>
      <c r="J19" s="21">
        <v>1</v>
      </c>
      <c r="K19" s="21">
        <v>1</v>
      </c>
      <c r="L19" s="21">
        <v>1</v>
      </c>
      <c r="M19" s="21">
        <v>1</v>
      </c>
      <c r="N19" s="21">
        <v>1</v>
      </c>
      <c r="O19" s="21">
        <v>1</v>
      </c>
      <c r="P19" s="21">
        <v>1</v>
      </c>
      <c r="Q19" s="21">
        <v>0</v>
      </c>
      <c r="R19" s="21">
        <v>1</v>
      </c>
      <c r="S19" s="21">
        <v>0</v>
      </c>
      <c r="T19" s="21">
        <v>1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17">
        <f t="shared" si="6"/>
        <v>661.62966313087463</v>
      </c>
      <c r="AC19" s="22"/>
      <c r="AD19" s="63">
        <f t="shared" si="7"/>
        <v>10</v>
      </c>
      <c r="AE19" s="63">
        <f t="shared" si="8"/>
        <v>15</v>
      </c>
      <c r="AF19" s="49" t="str">
        <f t="shared" si="9"/>
        <v>ok</v>
      </c>
      <c r="AG19" s="28"/>
      <c r="AH19" s="50">
        <f t="shared" si="10"/>
        <v>661.62966313087463</v>
      </c>
      <c r="AI19" s="28"/>
      <c r="AJ19" s="28"/>
    </row>
    <row r="20" spans="1:36">
      <c r="A20" s="84">
        <v>126</v>
      </c>
      <c r="B20" s="85" t="s">
        <v>1229</v>
      </c>
      <c r="C20" s="88" t="s">
        <v>106</v>
      </c>
      <c r="D20" s="21">
        <v>1</v>
      </c>
      <c r="E20" s="21">
        <v>1</v>
      </c>
      <c r="F20" s="21">
        <v>1</v>
      </c>
      <c r="G20" s="21">
        <v>1</v>
      </c>
      <c r="H20" s="21">
        <v>1</v>
      </c>
      <c r="I20" s="21">
        <v>1</v>
      </c>
      <c r="J20" s="21">
        <v>1</v>
      </c>
      <c r="K20" s="21">
        <v>1</v>
      </c>
      <c r="L20" s="21">
        <v>1</v>
      </c>
      <c r="M20" s="21">
        <v>1</v>
      </c>
      <c r="N20" s="21">
        <v>0</v>
      </c>
      <c r="O20" s="21">
        <v>0</v>
      </c>
      <c r="P20" s="21">
        <v>1</v>
      </c>
      <c r="Q20" s="21">
        <v>1</v>
      </c>
      <c r="R20" s="21">
        <v>1</v>
      </c>
      <c r="S20" s="21">
        <v>0</v>
      </c>
      <c r="T20" s="21">
        <v>1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17">
        <f t="shared" si="6"/>
        <v>654.44012064721448</v>
      </c>
      <c r="AC20" s="22"/>
      <c r="AD20" s="63">
        <f t="shared" si="7"/>
        <v>11</v>
      </c>
      <c r="AE20" s="63">
        <f t="shared" si="8"/>
        <v>14</v>
      </c>
      <c r="AF20" s="49" t="str">
        <f t="shared" si="9"/>
        <v>ok</v>
      </c>
      <c r="AG20" s="28"/>
      <c r="AH20" s="50">
        <f t="shared" si="10"/>
        <v>654.44012064721448</v>
      </c>
      <c r="AI20" s="28"/>
      <c r="AJ20" s="28"/>
    </row>
    <row r="21" spans="1:36">
      <c r="A21" s="84">
        <v>106</v>
      </c>
      <c r="B21" s="85" t="s">
        <v>820</v>
      </c>
      <c r="C21" s="88" t="s">
        <v>94</v>
      </c>
      <c r="D21" s="21">
        <v>1</v>
      </c>
      <c r="E21" s="21">
        <v>1</v>
      </c>
      <c r="F21" s="21">
        <v>1</v>
      </c>
      <c r="G21" s="21">
        <v>1</v>
      </c>
      <c r="H21" s="21">
        <v>1</v>
      </c>
      <c r="I21" s="21">
        <v>1</v>
      </c>
      <c r="J21" s="21">
        <v>1</v>
      </c>
      <c r="K21" s="21">
        <v>0</v>
      </c>
      <c r="L21" s="21">
        <v>1</v>
      </c>
      <c r="M21" s="21">
        <v>1</v>
      </c>
      <c r="N21" s="21">
        <v>1</v>
      </c>
      <c r="O21" s="21">
        <v>1</v>
      </c>
      <c r="P21" s="21">
        <v>1</v>
      </c>
      <c r="Q21" s="21">
        <v>0</v>
      </c>
      <c r="R21" s="21">
        <v>1</v>
      </c>
      <c r="S21" s="21">
        <v>0</v>
      </c>
      <c r="T21" s="21">
        <v>1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17">
        <f t="shared" si="6"/>
        <v>561.62966313087452</v>
      </c>
      <c r="AC21" s="22"/>
      <c r="AD21" s="63">
        <f t="shared" si="7"/>
        <v>12</v>
      </c>
      <c r="AE21" s="63">
        <f t="shared" si="8"/>
        <v>14</v>
      </c>
      <c r="AF21" s="49" t="str">
        <f t="shared" si="9"/>
        <v>ok</v>
      </c>
      <c r="AG21" s="28"/>
      <c r="AH21" s="50">
        <f t="shared" si="10"/>
        <v>561.62966313087452</v>
      </c>
      <c r="AI21" s="28"/>
      <c r="AJ21" s="28"/>
    </row>
    <row r="22" spans="1:36">
      <c r="A22" s="84">
        <v>108</v>
      </c>
      <c r="B22" s="85" t="s">
        <v>1218</v>
      </c>
      <c r="C22" s="88" t="s">
        <v>94</v>
      </c>
      <c r="D22" s="21">
        <v>1</v>
      </c>
      <c r="E22" s="21">
        <v>1</v>
      </c>
      <c r="F22" s="21">
        <v>1</v>
      </c>
      <c r="G22" s="21">
        <v>1</v>
      </c>
      <c r="H22" s="21">
        <v>1</v>
      </c>
      <c r="I22" s="21">
        <v>1</v>
      </c>
      <c r="J22" s="21">
        <v>1</v>
      </c>
      <c r="K22" s="21">
        <v>0</v>
      </c>
      <c r="L22" s="21">
        <v>1</v>
      </c>
      <c r="M22" s="21">
        <v>1</v>
      </c>
      <c r="N22" s="21">
        <v>1</v>
      </c>
      <c r="O22" s="21">
        <v>1</v>
      </c>
      <c r="P22" s="21">
        <v>1</v>
      </c>
      <c r="Q22" s="21">
        <v>0</v>
      </c>
      <c r="R22" s="21">
        <v>1</v>
      </c>
      <c r="S22" s="21">
        <v>0</v>
      </c>
      <c r="T22" s="21">
        <v>1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17">
        <f t="shared" si="6"/>
        <v>561.62966313087452</v>
      </c>
      <c r="AC22" s="22"/>
      <c r="AD22" s="63">
        <f t="shared" si="7"/>
        <v>12</v>
      </c>
      <c r="AE22" s="63">
        <f t="shared" si="8"/>
        <v>14</v>
      </c>
      <c r="AF22" s="49" t="str">
        <f t="shared" si="9"/>
        <v>ok</v>
      </c>
      <c r="AG22" s="28"/>
      <c r="AH22" s="50">
        <f t="shared" si="10"/>
        <v>561.62966313087452</v>
      </c>
      <c r="AI22" s="28"/>
      <c r="AJ22" s="28"/>
    </row>
    <row r="23" spans="1:36">
      <c r="A23" s="84">
        <v>105</v>
      </c>
      <c r="B23" s="85" t="s">
        <v>972</v>
      </c>
      <c r="C23" s="88" t="s">
        <v>87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21">
        <v>0</v>
      </c>
      <c r="L23" s="21">
        <v>1</v>
      </c>
      <c r="M23" s="21">
        <v>1</v>
      </c>
      <c r="N23" s="21">
        <v>1</v>
      </c>
      <c r="O23" s="21">
        <v>1</v>
      </c>
      <c r="P23" s="21">
        <v>1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17">
        <f t="shared" si="6"/>
        <v>486.62966313087458</v>
      </c>
      <c r="AC23" s="22"/>
      <c r="AD23" s="63">
        <f t="shared" si="7"/>
        <v>14</v>
      </c>
      <c r="AE23" s="63">
        <f t="shared" si="8"/>
        <v>12</v>
      </c>
      <c r="AF23" s="49" t="str">
        <f t="shared" si="9"/>
        <v>ok</v>
      </c>
      <c r="AG23" s="28"/>
      <c r="AH23" s="50">
        <f t="shared" si="10"/>
        <v>486.62966313087458</v>
      </c>
      <c r="AI23" s="28"/>
      <c r="AJ23" s="28"/>
    </row>
    <row r="24" spans="1:36">
      <c r="A24" s="84">
        <v>111</v>
      </c>
      <c r="B24" s="85" t="s">
        <v>1219</v>
      </c>
      <c r="C24" s="88" t="s">
        <v>1067</v>
      </c>
      <c r="D24" s="21">
        <v>1</v>
      </c>
      <c r="E24" s="21">
        <v>1</v>
      </c>
      <c r="F24" s="21">
        <v>1</v>
      </c>
      <c r="G24" s="21">
        <v>1</v>
      </c>
      <c r="H24" s="21">
        <v>1</v>
      </c>
      <c r="I24" s="21">
        <v>1</v>
      </c>
      <c r="J24" s="21">
        <v>0</v>
      </c>
      <c r="K24" s="21">
        <v>0</v>
      </c>
      <c r="L24" s="21">
        <v>1</v>
      </c>
      <c r="M24" s="21">
        <v>1</v>
      </c>
      <c r="N24" s="21">
        <v>1</v>
      </c>
      <c r="O24" s="21">
        <v>1</v>
      </c>
      <c r="P24" s="21">
        <v>1</v>
      </c>
      <c r="Q24" s="21">
        <v>0</v>
      </c>
      <c r="R24" s="21">
        <v>1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17">
        <f t="shared" si="6"/>
        <v>457.46299646420789</v>
      </c>
      <c r="AC24" s="22"/>
      <c r="AD24" s="63">
        <f t="shared" si="7"/>
        <v>15</v>
      </c>
      <c r="AE24" s="63">
        <f t="shared" si="8"/>
        <v>12</v>
      </c>
      <c r="AF24" s="49" t="str">
        <f t="shared" si="9"/>
        <v>ok</v>
      </c>
      <c r="AG24" s="28"/>
      <c r="AH24" s="50">
        <f t="shared" si="10"/>
        <v>457.46299646420789</v>
      </c>
      <c r="AI24" s="28"/>
      <c r="AJ24" s="28"/>
    </row>
    <row r="25" spans="1:36">
      <c r="A25" s="84">
        <v>115</v>
      </c>
      <c r="B25" s="85" t="s">
        <v>1222</v>
      </c>
      <c r="C25" s="88" t="s">
        <v>106</v>
      </c>
      <c r="D25" s="21">
        <v>1</v>
      </c>
      <c r="E25" s="21">
        <v>1</v>
      </c>
      <c r="F25" s="21">
        <v>1</v>
      </c>
      <c r="G25" s="21">
        <v>1</v>
      </c>
      <c r="H25" s="21">
        <v>1</v>
      </c>
      <c r="I25" s="21">
        <v>1</v>
      </c>
      <c r="J25" s="21">
        <v>1</v>
      </c>
      <c r="K25" s="21">
        <v>0</v>
      </c>
      <c r="L25" s="21">
        <v>1</v>
      </c>
      <c r="M25" s="21">
        <v>1</v>
      </c>
      <c r="N25" s="21">
        <v>1</v>
      </c>
      <c r="O25" s="21">
        <v>0</v>
      </c>
      <c r="P25" s="21">
        <v>1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17">
        <f t="shared" si="6"/>
        <v>453.29632979754126</v>
      </c>
      <c r="AC25" s="22"/>
      <c r="AD25" s="63">
        <f t="shared" si="7"/>
        <v>16</v>
      </c>
      <c r="AE25" s="63">
        <f t="shared" si="8"/>
        <v>11</v>
      </c>
      <c r="AF25" s="49" t="str">
        <f t="shared" si="9"/>
        <v>ok</v>
      </c>
      <c r="AG25" s="28"/>
      <c r="AH25" s="50">
        <f t="shared" si="10"/>
        <v>453.29632979754126</v>
      </c>
      <c r="AI25" s="28"/>
      <c r="AJ25" s="28"/>
    </row>
    <row r="26" spans="1:36">
      <c r="A26" s="84">
        <v>125</v>
      </c>
      <c r="B26" s="85" t="s">
        <v>1228</v>
      </c>
      <c r="C26" s="88" t="s">
        <v>106</v>
      </c>
      <c r="D26" s="21">
        <v>1</v>
      </c>
      <c r="E26" s="21">
        <v>1</v>
      </c>
      <c r="F26" s="21">
        <v>1</v>
      </c>
      <c r="G26" s="21">
        <v>1</v>
      </c>
      <c r="H26" s="21">
        <v>1</v>
      </c>
      <c r="I26" s="21">
        <v>1</v>
      </c>
      <c r="J26" s="21">
        <v>1</v>
      </c>
      <c r="K26" s="21">
        <v>0</v>
      </c>
      <c r="L26" s="21">
        <v>1</v>
      </c>
      <c r="M26" s="21">
        <v>1</v>
      </c>
      <c r="N26" s="21">
        <v>1</v>
      </c>
      <c r="O26" s="21">
        <v>0</v>
      </c>
      <c r="P26" s="21">
        <v>1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17">
        <f t="shared" si="6"/>
        <v>453.29632979754126</v>
      </c>
      <c r="AC26" s="22"/>
      <c r="AD26" s="63">
        <f t="shared" si="7"/>
        <v>16</v>
      </c>
      <c r="AE26" s="63">
        <f t="shared" si="8"/>
        <v>11</v>
      </c>
      <c r="AF26" s="49" t="str">
        <f t="shared" si="9"/>
        <v>ok</v>
      </c>
      <c r="AG26" s="28"/>
      <c r="AH26" s="50">
        <f t="shared" si="10"/>
        <v>453.29632979754126</v>
      </c>
      <c r="AI26" s="28"/>
      <c r="AJ26" s="28"/>
    </row>
    <row r="27" spans="1:36">
      <c r="A27" s="84">
        <v>123</v>
      </c>
      <c r="B27" s="85" t="s">
        <v>1227</v>
      </c>
      <c r="C27" s="88" t="s">
        <v>91</v>
      </c>
      <c r="D27" s="21">
        <v>1</v>
      </c>
      <c r="E27" s="21">
        <v>1</v>
      </c>
      <c r="F27" s="21">
        <v>1</v>
      </c>
      <c r="G27" s="21">
        <v>1</v>
      </c>
      <c r="H27" s="21">
        <v>1</v>
      </c>
      <c r="I27" s="21">
        <v>1</v>
      </c>
      <c r="J27" s="21">
        <v>0</v>
      </c>
      <c r="K27" s="21">
        <v>0</v>
      </c>
      <c r="L27" s="21">
        <v>0</v>
      </c>
      <c r="M27" s="21">
        <v>1</v>
      </c>
      <c r="N27" s="21">
        <v>1</v>
      </c>
      <c r="O27" s="21">
        <v>1</v>
      </c>
      <c r="P27" s="21">
        <v>1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17">
        <f t="shared" si="6"/>
        <v>371.49808418350614</v>
      </c>
      <c r="AC27" s="22"/>
      <c r="AD27" s="63">
        <f t="shared" si="7"/>
        <v>18</v>
      </c>
      <c r="AE27" s="63">
        <f t="shared" si="8"/>
        <v>10</v>
      </c>
      <c r="AF27" s="49" t="str">
        <f t="shared" si="9"/>
        <v>ok</v>
      </c>
      <c r="AG27" s="28"/>
      <c r="AH27" s="50">
        <f t="shared" si="10"/>
        <v>371.49808418350614</v>
      </c>
      <c r="AI27" s="28"/>
      <c r="AJ27" s="28"/>
    </row>
    <row r="28" spans="1:36">
      <c r="A28" s="84">
        <v>121</v>
      </c>
      <c r="B28" s="85" t="s">
        <v>1226</v>
      </c>
      <c r="C28" s="88" t="s">
        <v>106</v>
      </c>
      <c r="D28" s="21">
        <v>1</v>
      </c>
      <c r="E28" s="21">
        <v>1</v>
      </c>
      <c r="F28" s="21">
        <v>1</v>
      </c>
      <c r="G28" s="21">
        <v>1</v>
      </c>
      <c r="H28" s="21">
        <v>1</v>
      </c>
      <c r="I28" s="21">
        <v>1</v>
      </c>
      <c r="J28" s="21">
        <v>0</v>
      </c>
      <c r="K28" s="21">
        <v>0</v>
      </c>
      <c r="L28" s="21">
        <v>1</v>
      </c>
      <c r="M28" s="21">
        <v>1</v>
      </c>
      <c r="N28" s="21">
        <v>0</v>
      </c>
      <c r="O28" s="21">
        <v>0</v>
      </c>
      <c r="P28" s="21">
        <v>1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17">
        <f t="shared" si="6"/>
        <v>361.38456509165889</v>
      </c>
      <c r="AC28" s="22"/>
      <c r="AD28" s="63">
        <f t="shared" si="7"/>
        <v>19</v>
      </c>
      <c r="AE28" s="63">
        <f t="shared" si="8"/>
        <v>9</v>
      </c>
      <c r="AF28" s="49" t="str">
        <f t="shared" si="9"/>
        <v>ok</v>
      </c>
      <c r="AG28" s="28"/>
      <c r="AH28" s="50">
        <f t="shared" si="10"/>
        <v>361.38456509165889</v>
      </c>
      <c r="AI28" s="28"/>
      <c r="AJ28" s="28"/>
    </row>
    <row r="29" spans="1:36">
      <c r="A29" s="84">
        <v>109</v>
      </c>
      <c r="B29" s="85" t="s">
        <v>1069</v>
      </c>
      <c r="C29" s="88" t="s">
        <v>91</v>
      </c>
      <c r="D29" s="21">
        <v>1</v>
      </c>
      <c r="E29" s="21">
        <v>1</v>
      </c>
      <c r="F29" s="21">
        <v>1</v>
      </c>
      <c r="G29" s="21">
        <v>1</v>
      </c>
      <c r="H29" s="21">
        <v>1</v>
      </c>
      <c r="I29" s="21">
        <v>1</v>
      </c>
      <c r="J29" s="21">
        <v>0</v>
      </c>
      <c r="K29" s="21">
        <v>0</v>
      </c>
      <c r="L29" s="21">
        <v>0</v>
      </c>
      <c r="M29" s="21">
        <v>1</v>
      </c>
      <c r="N29" s="21">
        <v>0</v>
      </c>
      <c r="O29" s="21">
        <v>0</v>
      </c>
      <c r="P29" s="21">
        <v>1</v>
      </c>
      <c r="Q29" s="21">
        <v>0</v>
      </c>
      <c r="R29" s="21">
        <v>1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17">
        <f t="shared" si="6"/>
        <v>342.08631947762376</v>
      </c>
      <c r="AC29" s="22"/>
      <c r="AD29" s="63">
        <f t="shared" si="7"/>
        <v>20</v>
      </c>
      <c r="AE29" s="63">
        <f t="shared" si="8"/>
        <v>9</v>
      </c>
      <c r="AF29" s="49" t="str">
        <f t="shared" si="9"/>
        <v>ok</v>
      </c>
      <c r="AG29" s="28"/>
      <c r="AH29" s="50">
        <f t="shared" si="10"/>
        <v>342.08631947762376</v>
      </c>
      <c r="AI29" s="28"/>
      <c r="AJ29" s="28"/>
    </row>
    <row r="30" spans="1:36">
      <c r="A30" s="84">
        <v>102</v>
      </c>
      <c r="B30" s="85" t="s">
        <v>1217</v>
      </c>
      <c r="C30" s="88" t="s">
        <v>94</v>
      </c>
      <c r="D30" s="21">
        <v>1</v>
      </c>
      <c r="E30" s="21">
        <v>1</v>
      </c>
      <c r="F30" s="21">
        <v>1</v>
      </c>
      <c r="G30" s="21">
        <v>1</v>
      </c>
      <c r="H30" s="21">
        <v>1</v>
      </c>
      <c r="I30" s="21">
        <v>1</v>
      </c>
      <c r="J30" s="21">
        <v>0</v>
      </c>
      <c r="K30" s="21">
        <v>0</v>
      </c>
      <c r="L30" s="21">
        <v>1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17">
        <f t="shared" si="6"/>
        <v>289.95599366308744</v>
      </c>
      <c r="AC30" s="22"/>
      <c r="AD30" s="63">
        <f t="shared" si="7"/>
        <v>21</v>
      </c>
      <c r="AE30" s="63">
        <f t="shared" si="8"/>
        <v>7</v>
      </c>
      <c r="AF30" s="49" t="str">
        <f t="shared" si="9"/>
        <v>ok</v>
      </c>
      <c r="AG30" s="28"/>
      <c r="AH30" s="50">
        <f t="shared" si="10"/>
        <v>289.95599366308744</v>
      </c>
      <c r="AI30" s="28"/>
      <c r="AJ30" s="28"/>
    </row>
    <row r="31" spans="1:36">
      <c r="A31" s="84">
        <v>113</v>
      </c>
      <c r="B31" s="85" t="s">
        <v>1221</v>
      </c>
      <c r="C31" s="88" t="s">
        <v>100</v>
      </c>
      <c r="D31" s="21">
        <v>1</v>
      </c>
      <c r="E31" s="21">
        <v>1</v>
      </c>
      <c r="F31" s="21">
        <v>1</v>
      </c>
      <c r="G31" s="21">
        <v>1</v>
      </c>
      <c r="H31" s="21">
        <v>1</v>
      </c>
      <c r="I31" s="21">
        <v>1</v>
      </c>
      <c r="J31" s="21">
        <v>0</v>
      </c>
      <c r="K31" s="21">
        <v>0</v>
      </c>
      <c r="L31" s="21">
        <v>0</v>
      </c>
      <c r="M31" s="21">
        <v>1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17">
        <f t="shared" si="6"/>
        <v>284.94346233476665</v>
      </c>
      <c r="AC31" s="22"/>
      <c r="AD31" s="63">
        <f t="shared" si="7"/>
        <v>22</v>
      </c>
      <c r="AE31" s="63">
        <f t="shared" si="8"/>
        <v>7</v>
      </c>
      <c r="AF31" s="49" t="str">
        <f t="shared" si="9"/>
        <v>ok</v>
      </c>
      <c r="AG31" s="28"/>
      <c r="AH31" s="50">
        <f t="shared" si="10"/>
        <v>284.94346233476665</v>
      </c>
      <c r="AI31" s="28"/>
      <c r="AJ31" s="28"/>
    </row>
    <row r="32" spans="1:36">
      <c r="A32" s="84">
        <v>117</v>
      </c>
      <c r="B32" s="85" t="s">
        <v>1223</v>
      </c>
      <c r="C32" s="88" t="s">
        <v>1067</v>
      </c>
      <c r="D32" s="21">
        <v>1</v>
      </c>
      <c r="E32" s="21">
        <v>1</v>
      </c>
      <c r="F32" s="21">
        <v>1</v>
      </c>
      <c r="G32" s="21">
        <v>1</v>
      </c>
      <c r="H32" s="21">
        <v>1</v>
      </c>
      <c r="I32" s="21">
        <v>1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17">
        <f t="shared" si="6"/>
        <v>237.32441471571903</v>
      </c>
      <c r="AC32" s="22"/>
      <c r="AD32" s="63">
        <f t="shared" si="7"/>
        <v>23</v>
      </c>
      <c r="AE32" s="63">
        <f t="shared" si="8"/>
        <v>6</v>
      </c>
      <c r="AF32" s="49" t="str">
        <f t="shared" si="9"/>
        <v>ok</v>
      </c>
      <c r="AG32" s="28"/>
      <c r="AH32" s="50">
        <f t="shared" si="10"/>
        <v>237.32441471571903</v>
      </c>
      <c r="AI32" s="28"/>
      <c r="AJ32" s="28"/>
    </row>
    <row r="33" spans="1:36">
      <c r="A33" s="84">
        <v>118</v>
      </c>
      <c r="B33" s="85" t="s">
        <v>1224</v>
      </c>
      <c r="C33" s="88" t="s">
        <v>100</v>
      </c>
      <c r="D33" s="21">
        <v>1</v>
      </c>
      <c r="E33" s="21">
        <v>1</v>
      </c>
      <c r="F33" s="21">
        <v>1</v>
      </c>
      <c r="G33" s="21">
        <v>1</v>
      </c>
      <c r="H33" s="21">
        <v>0</v>
      </c>
      <c r="I33" s="21">
        <v>1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1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17">
        <f t="shared" si="6"/>
        <v>217.65567765567761</v>
      </c>
      <c r="AC33" s="22"/>
      <c r="AD33" s="63">
        <f t="shared" si="7"/>
        <v>24</v>
      </c>
      <c r="AE33" s="63">
        <f t="shared" si="8"/>
        <v>6</v>
      </c>
      <c r="AF33" s="49" t="str">
        <f t="shared" si="9"/>
        <v>ok</v>
      </c>
      <c r="AG33" s="28"/>
      <c r="AH33" s="50">
        <f t="shared" si="10"/>
        <v>217.65567765567761</v>
      </c>
      <c r="AI33" s="28"/>
      <c r="AJ33" s="28"/>
    </row>
    <row r="34" spans="1:36">
      <c r="A34" s="84">
        <v>107</v>
      </c>
      <c r="B34" s="85" t="s">
        <v>1068</v>
      </c>
      <c r="C34" s="88" t="s">
        <v>126</v>
      </c>
      <c r="D34" s="21">
        <v>1</v>
      </c>
      <c r="E34" s="21">
        <v>1</v>
      </c>
      <c r="F34" s="21">
        <v>1</v>
      </c>
      <c r="G34" s="21">
        <v>1</v>
      </c>
      <c r="H34" s="21">
        <v>0</v>
      </c>
      <c r="I34" s="21">
        <v>1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17">
        <f t="shared" si="6"/>
        <v>193.84615384615381</v>
      </c>
      <c r="AC34" s="22"/>
      <c r="AD34" s="63">
        <f t="shared" si="7"/>
        <v>25</v>
      </c>
      <c r="AE34" s="63">
        <f t="shared" si="8"/>
        <v>5</v>
      </c>
      <c r="AF34" s="49" t="str">
        <f t="shared" si="9"/>
        <v>ok</v>
      </c>
      <c r="AG34" s="28"/>
      <c r="AH34" s="50">
        <f t="shared" si="10"/>
        <v>193.84615384615381</v>
      </c>
      <c r="AI34" s="28"/>
      <c r="AJ34" s="28"/>
    </row>
    <row r="35" spans="1:36">
      <c r="A35" s="84">
        <v>119</v>
      </c>
      <c r="B35" s="85" t="s">
        <v>1225</v>
      </c>
      <c r="C35" s="88" t="s">
        <v>91</v>
      </c>
      <c r="D35" s="21">
        <v>0</v>
      </c>
      <c r="E35" s="21">
        <v>1</v>
      </c>
      <c r="F35" s="21">
        <v>1</v>
      </c>
      <c r="G35" s="21">
        <v>1</v>
      </c>
      <c r="H35" s="21">
        <v>0</v>
      </c>
      <c r="I35" s="21">
        <v>1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17">
        <f t="shared" si="6"/>
        <v>153.84615384615384</v>
      </c>
      <c r="AC35" s="22"/>
      <c r="AD35" s="63">
        <f t="shared" si="7"/>
        <v>26</v>
      </c>
      <c r="AE35" s="63">
        <f t="shared" si="8"/>
        <v>4</v>
      </c>
      <c r="AF35" s="49" t="str">
        <f t="shared" si="9"/>
        <v>ok</v>
      </c>
      <c r="AG35" s="28"/>
      <c r="AH35" s="50">
        <f t="shared" si="10"/>
        <v>153.84615384615384</v>
      </c>
      <c r="AI35" s="28"/>
      <c r="AJ35" s="28"/>
    </row>
    <row r="36" spans="1:36">
      <c r="A36" s="19"/>
      <c r="B36" s="20"/>
      <c r="C36" s="76" t="str">
        <f>IFERROR(VLOOKUP(B36,'Liste Site FFME'!$A:$B,2,FALSE()),"")</f>
        <v/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17">
        <f t="shared" si="6"/>
        <v>0</v>
      </c>
      <c r="AC36" s="22"/>
      <c r="AD36" s="63">
        <f t="shared" si="7"/>
        <v>27</v>
      </c>
      <c r="AE36" s="63">
        <f t="shared" si="8"/>
        <v>0</v>
      </c>
      <c r="AF36" s="49" t="str">
        <f t="shared" si="9"/>
        <v>ok</v>
      </c>
      <c r="AG36" s="28"/>
      <c r="AH36" s="50">
        <f t="shared" si="10"/>
        <v>0</v>
      </c>
      <c r="AI36" s="28"/>
      <c r="AJ36" s="28"/>
    </row>
    <row r="37" spans="1:36">
      <c r="A37" s="19"/>
      <c r="B37" s="20"/>
      <c r="C37" s="76" t="str">
        <f>IFERROR(VLOOKUP(B37,'Liste Site FFME'!$A:$B,2,FALSE()),"")</f>
        <v/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17">
        <f t="shared" si="6"/>
        <v>0</v>
      </c>
      <c r="AC37" s="22"/>
      <c r="AD37" s="63">
        <f t="shared" si="7"/>
        <v>27</v>
      </c>
      <c r="AE37" s="63">
        <f t="shared" si="8"/>
        <v>0</v>
      </c>
      <c r="AF37" s="49" t="str">
        <f t="shared" si="9"/>
        <v>ok</v>
      </c>
      <c r="AG37" s="28"/>
      <c r="AH37" s="50">
        <f t="shared" si="10"/>
        <v>0</v>
      </c>
      <c r="AI37" s="28"/>
      <c r="AJ37" s="28"/>
    </row>
    <row r="38" spans="1:36">
      <c r="A38" s="19"/>
      <c r="B38" s="20"/>
      <c r="C38" s="76" t="str">
        <f>IFERROR(VLOOKUP(B38,'Liste Site FFME'!$A:$B,2,FALSE()),"")</f>
        <v/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17">
        <f t="shared" si="6"/>
        <v>0</v>
      </c>
      <c r="AC38" s="22"/>
      <c r="AD38" s="63">
        <f t="shared" si="7"/>
        <v>27</v>
      </c>
      <c r="AE38" s="63">
        <f t="shared" si="8"/>
        <v>0</v>
      </c>
      <c r="AF38" s="49" t="str">
        <f t="shared" si="9"/>
        <v>ok</v>
      </c>
      <c r="AG38" s="28"/>
      <c r="AH38" s="50">
        <f t="shared" si="10"/>
        <v>0</v>
      </c>
      <c r="AI38" s="28"/>
      <c r="AJ38" s="28"/>
    </row>
    <row r="39" spans="1:36">
      <c r="A39" s="19"/>
      <c r="B39" s="20"/>
      <c r="C39" s="76" t="str">
        <f>IFERROR(VLOOKUP(B39,'Liste Site FFME'!$A:$B,2,FALSE()),"")</f>
        <v/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17">
        <f t="shared" si="6"/>
        <v>0</v>
      </c>
      <c r="AC39" s="22"/>
      <c r="AD39" s="63">
        <f t="shared" si="7"/>
        <v>27</v>
      </c>
      <c r="AE39" s="63">
        <f t="shared" si="8"/>
        <v>0</v>
      </c>
      <c r="AF39" s="49" t="str">
        <f t="shared" si="9"/>
        <v>ok</v>
      </c>
      <c r="AG39" s="28"/>
      <c r="AH39" s="50">
        <f t="shared" si="10"/>
        <v>0</v>
      </c>
      <c r="AI39" s="28"/>
      <c r="AJ39" s="28"/>
    </row>
    <row r="40" spans="1:36">
      <c r="A40" s="19"/>
      <c r="B40" s="20"/>
      <c r="C40" s="76" t="str">
        <f>IFERROR(VLOOKUP(B40,'Liste Site FFME'!$A:$B,2,FALSE()),"")</f>
        <v/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17">
        <f t="shared" si="6"/>
        <v>0</v>
      </c>
      <c r="AC40" s="22"/>
      <c r="AD40" s="63">
        <f t="shared" si="7"/>
        <v>27</v>
      </c>
      <c r="AE40" s="63">
        <f t="shared" si="8"/>
        <v>0</v>
      </c>
      <c r="AF40" s="49" t="str">
        <f t="shared" si="9"/>
        <v>ok</v>
      </c>
      <c r="AG40" s="28"/>
      <c r="AH40" s="50">
        <f t="shared" si="10"/>
        <v>0</v>
      </c>
      <c r="AI40" s="28"/>
      <c r="AJ40" s="28"/>
    </row>
    <row r="41" spans="1:36">
      <c r="A41" s="19"/>
      <c r="B41" s="20"/>
      <c r="C41" s="76" t="str">
        <f>IFERROR(VLOOKUP(B41,'Liste Site FFME'!$A:$B,2,FALSE()),"")</f>
        <v/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17">
        <f t="shared" si="6"/>
        <v>0</v>
      </c>
      <c r="AC41" s="22"/>
      <c r="AD41" s="63">
        <f t="shared" si="7"/>
        <v>27</v>
      </c>
      <c r="AE41" s="63">
        <f t="shared" si="8"/>
        <v>0</v>
      </c>
      <c r="AF41" s="49" t="str">
        <f t="shared" si="9"/>
        <v>ok</v>
      </c>
      <c r="AG41" s="28"/>
      <c r="AH41" s="50">
        <f t="shared" si="10"/>
        <v>0</v>
      </c>
      <c r="AI41" s="28"/>
      <c r="AJ41" s="28"/>
    </row>
    <row r="42" spans="1:36">
      <c r="A42" s="19"/>
      <c r="B42" s="20"/>
      <c r="C42" s="76" t="str">
        <f>IFERROR(VLOOKUP(B42,'Liste Site FFME'!$A:$B,2,FALSE()),"")</f>
        <v/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17">
        <f t="shared" ref="AB42:AB73" si="11">SUMIF(D42:AA42,1,$D$7:$AA$7)</f>
        <v>0</v>
      </c>
      <c r="AC42" s="22"/>
      <c r="AD42" s="63">
        <f t="shared" ref="AD42:AD73" si="12">IF(AG42="x","*",RANK(AH42,$AH$10:$AH$101))</f>
        <v>27</v>
      </c>
      <c r="AE42" s="63">
        <f t="shared" ref="AE42:AE73" si="13">SUM(D42:AA42)</f>
        <v>0</v>
      </c>
      <c r="AF42" s="49" t="str">
        <f t="shared" ref="AF42:AF73" si="14">IF(AB42&lt;AB43,"ERR","ok")</f>
        <v>ok</v>
      </c>
      <c r="AG42" s="28"/>
      <c r="AH42" s="50">
        <f t="shared" ref="AH42:AH73" si="15">IF(AG42="x",0,AB42)</f>
        <v>0</v>
      </c>
      <c r="AI42" s="28"/>
      <c r="AJ42" s="28"/>
    </row>
    <row r="43" spans="1:36">
      <c r="A43" s="19"/>
      <c r="B43" s="20"/>
      <c r="C43" s="76" t="str">
        <f>IFERROR(VLOOKUP(B43,'Liste Site FFME'!$A:$B,2,FALSE()),"")</f>
        <v/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17">
        <f t="shared" si="11"/>
        <v>0</v>
      </c>
      <c r="AC43" s="22"/>
      <c r="AD43" s="63">
        <f t="shared" si="12"/>
        <v>27</v>
      </c>
      <c r="AE43" s="63">
        <f t="shared" si="13"/>
        <v>0</v>
      </c>
      <c r="AF43" s="49" t="str">
        <f t="shared" si="14"/>
        <v>ok</v>
      </c>
      <c r="AG43" s="28"/>
      <c r="AH43" s="50">
        <f t="shared" si="15"/>
        <v>0</v>
      </c>
      <c r="AI43" s="28"/>
      <c r="AJ43" s="28"/>
    </row>
    <row r="44" spans="1:36">
      <c r="A44" s="19"/>
      <c r="B44" s="20"/>
      <c r="C44" s="76" t="str">
        <f>IFERROR(VLOOKUP(B44,'Liste Site FFME'!$A:$B,2,FALSE()),"")</f>
        <v/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17">
        <f t="shared" si="11"/>
        <v>0</v>
      </c>
      <c r="AC44" s="22"/>
      <c r="AD44" s="63">
        <f t="shared" si="12"/>
        <v>27</v>
      </c>
      <c r="AE44" s="63">
        <f t="shared" si="13"/>
        <v>0</v>
      </c>
      <c r="AF44" s="49" t="str">
        <f t="shared" si="14"/>
        <v>ok</v>
      </c>
      <c r="AG44" s="28"/>
      <c r="AH44" s="50">
        <f t="shared" si="15"/>
        <v>0</v>
      </c>
      <c r="AI44" s="28"/>
      <c r="AJ44" s="28"/>
    </row>
    <row r="45" spans="1:36">
      <c r="A45" s="19"/>
      <c r="B45" s="20"/>
      <c r="C45" s="76" t="str">
        <f>IFERROR(VLOOKUP(B45,'Liste Site FFME'!$A:$B,2,FALSE()),"")</f>
        <v/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17">
        <f t="shared" si="11"/>
        <v>0</v>
      </c>
      <c r="AC45" s="22"/>
      <c r="AD45" s="63">
        <f t="shared" si="12"/>
        <v>27</v>
      </c>
      <c r="AE45" s="63">
        <f t="shared" si="13"/>
        <v>0</v>
      </c>
      <c r="AF45" s="49" t="str">
        <f t="shared" si="14"/>
        <v>ok</v>
      </c>
      <c r="AG45" s="28"/>
      <c r="AH45" s="50">
        <f t="shared" si="15"/>
        <v>0</v>
      </c>
      <c r="AI45" s="28"/>
      <c r="AJ45" s="28"/>
    </row>
    <row r="46" spans="1:36">
      <c r="A46" s="19"/>
      <c r="B46" s="20"/>
      <c r="C46" s="76" t="str">
        <f>IFERROR(VLOOKUP(B46,'Liste Site FFME'!$A:$B,2,FALSE()),"")</f>
        <v/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17">
        <f t="shared" si="11"/>
        <v>0</v>
      </c>
      <c r="AC46" s="22"/>
      <c r="AD46" s="63">
        <f t="shared" si="12"/>
        <v>27</v>
      </c>
      <c r="AE46" s="63">
        <f t="shared" si="13"/>
        <v>0</v>
      </c>
      <c r="AF46" s="49" t="str">
        <f t="shared" si="14"/>
        <v>ok</v>
      </c>
      <c r="AG46" s="28"/>
      <c r="AH46" s="50">
        <f t="shared" si="15"/>
        <v>0</v>
      </c>
      <c r="AI46" s="28"/>
      <c r="AJ46" s="28"/>
    </row>
    <row r="47" spans="1:36">
      <c r="A47" s="19"/>
      <c r="B47" s="20"/>
      <c r="C47" s="76" t="str">
        <f>IFERROR(VLOOKUP(B47,'Liste Site FFME'!$A:$B,2,FALSE()),"")</f>
        <v/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17">
        <f t="shared" si="11"/>
        <v>0</v>
      </c>
      <c r="AC47" s="22"/>
      <c r="AD47" s="63">
        <f t="shared" si="12"/>
        <v>27</v>
      </c>
      <c r="AE47" s="63">
        <f t="shared" si="13"/>
        <v>0</v>
      </c>
      <c r="AF47" s="49" t="str">
        <f t="shared" si="14"/>
        <v>ok</v>
      </c>
      <c r="AG47" s="28"/>
      <c r="AH47" s="50">
        <f t="shared" si="15"/>
        <v>0</v>
      </c>
      <c r="AI47" s="28"/>
      <c r="AJ47" s="28"/>
    </row>
    <row r="48" spans="1:36">
      <c r="A48" s="19"/>
      <c r="B48" s="20"/>
      <c r="C48" s="76" t="str">
        <f>IFERROR(VLOOKUP(B48,'Liste Site FFME'!$A:$B,2,FALSE()),"")</f>
        <v/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17">
        <f t="shared" si="11"/>
        <v>0</v>
      </c>
      <c r="AC48" s="22"/>
      <c r="AD48" s="63">
        <f t="shared" si="12"/>
        <v>27</v>
      </c>
      <c r="AE48" s="63">
        <f t="shared" si="13"/>
        <v>0</v>
      </c>
      <c r="AF48" s="49" t="str">
        <f t="shared" si="14"/>
        <v>ok</v>
      </c>
      <c r="AG48" s="28"/>
      <c r="AH48" s="50">
        <f t="shared" si="15"/>
        <v>0</v>
      </c>
      <c r="AI48" s="28"/>
      <c r="AJ48" s="28"/>
    </row>
    <row r="49" spans="1:36">
      <c r="A49" s="19"/>
      <c r="B49" s="20"/>
      <c r="C49" s="76" t="str">
        <f>IFERROR(VLOOKUP(B49,'Liste Site FFME'!$A:$B,2,FALSE()),"")</f>
        <v/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17">
        <f t="shared" si="11"/>
        <v>0</v>
      </c>
      <c r="AC49" s="22"/>
      <c r="AD49" s="63">
        <f t="shared" si="12"/>
        <v>27</v>
      </c>
      <c r="AE49" s="63">
        <f t="shared" si="13"/>
        <v>0</v>
      </c>
      <c r="AF49" s="49" t="str">
        <f t="shared" si="14"/>
        <v>ok</v>
      </c>
      <c r="AG49" s="28"/>
      <c r="AH49" s="50">
        <f t="shared" si="15"/>
        <v>0</v>
      </c>
      <c r="AI49" s="28"/>
      <c r="AJ49" s="28"/>
    </row>
    <row r="50" spans="1:36">
      <c r="A50" s="19"/>
      <c r="B50" s="20"/>
      <c r="C50" s="76" t="str">
        <f>IFERROR(VLOOKUP(B50,'Liste Site FFME'!$A:$B,2,FALSE()),"")</f>
        <v/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17">
        <f t="shared" si="11"/>
        <v>0</v>
      </c>
      <c r="AC50" s="22"/>
      <c r="AD50" s="63">
        <f t="shared" si="12"/>
        <v>27</v>
      </c>
      <c r="AE50" s="63">
        <f t="shared" si="13"/>
        <v>0</v>
      </c>
      <c r="AF50" s="49" t="str">
        <f t="shared" si="14"/>
        <v>ok</v>
      </c>
      <c r="AG50" s="28"/>
      <c r="AH50" s="50">
        <f t="shared" si="15"/>
        <v>0</v>
      </c>
      <c r="AI50" s="28"/>
      <c r="AJ50" s="28"/>
    </row>
    <row r="51" spans="1:36">
      <c r="A51" s="19"/>
      <c r="B51" s="20"/>
      <c r="C51" s="76" t="str">
        <f>IFERROR(VLOOKUP(B51,'Liste Site FFME'!$A:$B,2,FALSE()),"")</f>
        <v/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17">
        <f t="shared" si="11"/>
        <v>0</v>
      </c>
      <c r="AC51" s="22"/>
      <c r="AD51" s="63">
        <f t="shared" si="12"/>
        <v>27</v>
      </c>
      <c r="AE51" s="63">
        <f t="shared" si="13"/>
        <v>0</v>
      </c>
      <c r="AF51" s="49" t="str">
        <f t="shared" si="14"/>
        <v>ok</v>
      </c>
      <c r="AG51" s="28"/>
      <c r="AH51" s="50">
        <f t="shared" si="15"/>
        <v>0</v>
      </c>
      <c r="AI51" s="28"/>
      <c r="AJ51" s="28"/>
    </row>
    <row r="52" spans="1:36" hidden="1" outlineLevel="1">
      <c r="A52" s="19"/>
      <c r="B52" s="20"/>
      <c r="C52" s="76" t="str">
        <f>IFERROR(VLOOKUP(B52,'Liste Site FFME'!$A:$B,2,FALSE()),"")</f>
        <v/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17">
        <f t="shared" si="11"/>
        <v>0</v>
      </c>
      <c r="AC52" s="22"/>
      <c r="AD52" s="63">
        <f t="shared" si="12"/>
        <v>27</v>
      </c>
      <c r="AE52" s="63">
        <f t="shared" si="13"/>
        <v>0</v>
      </c>
      <c r="AF52" s="49" t="str">
        <f t="shared" si="14"/>
        <v>ok</v>
      </c>
      <c r="AG52" s="28"/>
      <c r="AH52" s="50">
        <f t="shared" si="15"/>
        <v>0</v>
      </c>
      <c r="AI52" s="28"/>
      <c r="AJ52" s="28"/>
    </row>
    <row r="53" spans="1:36" hidden="1" outlineLevel="1">
      <c r="A53" s="19"/>
      <c r="B53" s="20"/>
      <c r="C53" s="76" t="str">
        <f>IFERROR(VLOOKUP(B53,'Liste Site FFME'!$A:$B,2,FALSE()),"")</f>
        <v/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17">
        <f t="shared" si="11"/>
        <v>0</v>
      </c>
      <c r="AC53" s="22"/>
      <c r="AD53" s="63">
        <f t="shared" si="12"/>
        <v>27</v>
      </c>
      <c r="AE53" s="63">
        <f t="shared" si="13"/>
        <v>0</v>
      </c>
      <c r="AF53" s="49" t="str">
        <f t="shared" si="14"/>
        <v>ok</v>
      </c>
      <c r="AG53" s="28"/>
      <c r="AH53" s="50">
        <f t="shared" si="15"/>
        <v>0</v>
      </c>
      <c r="AI53" s="28"/>
      <c r="AJ53" s="28"/>
    </row>
    <row r="54" spans="1:36" hidden="1" outlineLevel="1">
      <c r="A54" s="19"/>
      <c r="B54" s="20"/>
      <c r="C54" s="76" t="str">
        <f>IFERROR(VLOOKUP(B54,'Liste Site FFME'!$A:$B,2,FALSE()),"")</f>
        <v/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17">
        <f t="shared" si="11"/>
        <v>0</v>
      </c>
      <c r="AC54" s="22"/>
      <c r="AD54" s="63">
        <f t="shared" si="12"/>
        <v>27</v>
      </c>
      <c r="AE54" s="63">
        <f t="shared" si="13"/>
        <v>0</v>
      </c>
      <c r="AF54" s="49" t="str">
        <f t="shared" si="14"/>
        <v>ok</v>
      </c>
      <c r="AG54" s="28"/>
      <c r="AH54" s="50">
        <f t="shared" si="15"/>
        <v>0</v>
      </c>
      <c r="AI54" s="28"/>
      <c r="AJ54" s="28"/>
    </row>
    <row r="55" spans="1:36" hidden="1" outlineLevel="1">
      <c r="A55" s="19"/>
      <c r="B55" s="20"/>
      <c r="C55" s="76" t="str">
        <f>IFERROR(VLOOKUP(B55,'Liste Site FFME'!$A:$B,2,FALSE()),"")</f>
        <v/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17">
        <f t="shared" si="11"/>
        <v>0</v>
      </c>
      <c r="AC55" s="22"/>
      <c r="AD55" s="63">
        <f t="shared" si="12"/>
        <v>27</v>
      </c>
      <c r="AE55" s="63">
        <f t="shared" si="13"/>
        <v>0</v>
      </c>
      <c r="AF55" s="49" t="str">
        <f t="shared" si="14"/>
        <v>ok</v>
      </c>
      <c r="AG55" s="28"/>
      <c r="AH55" s="50">
        <f t="shared" si="15"/>
        <v>0</v>
      </c>
      <c r="AI55" s="28"/>
      <c r="AJ55" s="28"/>
    </row>
    <row r="56" spans="1:36" hidden="1" outlineLevel="1">
      <c r="A56" s="19"/>
      <c r="B56" s="20"/>
      <c r="C56" s="76" t="str">
        <f>IFERROR(VLOOKUP(B56,'Liste Site FFME'!$A:$B,2,FALSE()),"")</f>
        <v/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17">
        <f t="shared" si="11"/>
        <v>0</v>
      </c>
      <c r="AC56" s="22"/>
      <c r="AD56" s="63">
        <f t="shared" si="12"/>
        <v>27</v>
      </c>
      <c r="AE56" s="63">
        <f t="shared" si="13"/>
        <v>0</v>
      </c>
      <c r="AF56" s="49" t="str">
        <f t="shared" si="14"/>
        <v>ok</v>
      </c>
      <c r="AG56" s="28"/>
      <c r="AH56" s="50">
        <f t="shared" si="15"/>
        <v>0</v>
      </c>
      <c r="AI56" s="28"/>
      <c r="AJ56" s="28"/>
    </row>
    <row r="57" spans="1:36" hidden="1" outlineLevel="1">
      <c r="A57" s="19"/>
      <c r="B57" s="20"/>
      <c r="C57" s="76" t="str">
        <f>IFERROR(VLOOKUP(B57,'Liste Site FFME'!$A:$B,2,FALSE()),"")</f>
        <v/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17">
        <f t="shared" si="11"/>
        <v>0</v>
      </c>
      <c r="AC57" s="22"/>
      <c r="AD57" s="63">
        <f t="shared" si="12"/>
        <v>27</v>
      </c>
      <c r="AE57" s="63">
        <f t="shared" si="13"/>
        <v>0</v>
      </c>
      <c r="AF57" s="49" t="str">
        <f t="shared" si="14"/>
        <v>ok</v>
      </c>
      <c r="AG57" s="28"/>
      <c r="AH57" s="50">
        <f t="shared" si="15"/>
        <v>0</v>
      </c>
      <c r="AI57" s="28"/>
      <c r="AJ57" s="28"/>
    </row>
    <row r="58" spans="1:36" hidden="1" outlineLevel="1">
      <c r="A58" s="19"/>
      <c r="B58" s="20"/>
      <c r="C58" s="76" t="str">
        <f>IFERROR(VLOOKUP(B58,'Liste Site FFME'!$A:$B,2,FALSE()),"")</f>
        <v/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17">
        <f t="shared" si="11"/>
        <v>0</v>
      </c>
      <c r="AC58" s="22"/>
      <c r="AD58" s="63">
        <f t="shared" si="12"/>
        <v>27</v>
      </c>
      <c r="AE58" s="63">
        <f t="shared" si="13"/>
        <v>0</v>
      </c>
      <c r="AF58" s="49" t="str">
        <f t="shared" si="14"/>
        <v>ok</v>
      </c>
      <c r="AG58" s="28"/>
      <c r="AH58" s="50">
        <f t="shared" si="15"/>
        <v>0</v>
      </c>
      <c r="AI58" s="28"/>
      <c r="AJ58" s="28"/>
    </row>
    <row r="59" spans="1:36" hidden="1" outlineLevel="1">
      <c r="A59" s="19"/>
      <c r="B59" s="20"/>
      <c r="C59" s="76" t="str">
        <f>IFERROR(VLOOKUP(B59,'Liste Site FFME'!$A:$B,2,FALSE()),"")</f>
        <v/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17">
        <f t="shared" si="11"/>
        <v>0</v>
      </c>
      <c r="AC59" s="22"/>
      <c r="AD59" s="63">
        <f t="shared" si="12"/>
        <v>27</v>
      </c>
      <c r="AE59" s="63">
        <f t="shared" si="13"/>
        <v>0</v>
      </c>
      <c r="AF59" s="49" t="str">
        <f t="shared" si="14"/>
        <v>ok</v>
      </c>
      <c r="AG59" s="28"/>
      <c r="AH59" s="50">
        <f t="shared" si="15"/>
        <v>0</v>
      </c>
      <c r="AI59" s="28"/>
      <c r="AJ59" s="28"/>
    </row>
    <row r="60" spans="1:36" hidden="1" outlineLevel="1">
      <c r="A60" s="19"/>
      <c r="B60" s="20"/>
      <c r="C60" s="76" t="str">
        <f>IFERROR(VLOOKUP(B60,'Liste Site FFME'!$A:$B,2,FALSE()),"")</f>
        <v/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17">
        <f t="shared" si="11"/>
        <v>0</v>
      </c>
      <c r="AC60" s="22"/>
      <c r="AD60" s="63">
        <f t="shared" si="12"/>
        <v>27</v>
      </c>
      <c r="AE60" s="63">
        <f t="shared" si="13"/>
        <v>0</v>
      </c>
      <c r="AF60" s="49" t="str">
        <f t="shared" si="14"/>
        <v>ok</v>
      </c>
      <c r="AG60" s="28"/>
      <c r="AH60" s="50">
        <f t="shared" si="15"/>
        <v>0</v>
      </c>
      <c r="AI60" s="28"/>
      <c r="AJ60" s="28"/>
    </row>
    <row r="61" spans="1:36" hidden="1" outlineLevel="1">
      <c r="A61" s="19"/>
      <c r="B61" s="20"/>
      <c r="C61" s="76" t="str">
        <f>IFERROR(VLOOKUP(B61,'Liste Site FFME'!$A:$B,2,FALSE()),"")</f>
        <v/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17">
        <f t="shared" si="11"/>
        <v>0</v>
      </c>
      <c r="AC61" s="22"/>
      <c r="AD61" s="63">
        <f t="shared" si="12"/>
        <v>27</v>
      </c>
      <c r="AE61" s="63">
        <f t="shared" si="13"/>
        <v>0</v>
      </c>
      <c r="AF61" s="49" t="str">
        <f t="shared" si="14"/>
        <v>ok</v>
      </c>
      <c r="AG61" s="28"/>
      <c r="AH61" s="50">
        <f t="shared" si="15"/>
        <v>0</v>
      </c>
      <c r="AI61" s="28"/>
      <c r="AJ61" s="28"/>
    </row>
    <row r="62" spans="1:36" hidden="1" outlineLevel="1">
      <c r="A62" s="19"/>
      <c r="B62" s="20"/>
      <c r="C62" s="76" t="str">
        <f>IFERROR(VLOOKUP(B62,'Liste Site FFME'!$A:$B,2,FALSE()),"")</f>
        <v/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17">
        <f t="shared" si="11"/>
        <v>0</v>
      </c>
      <c r="AC62" s="22"/>
      <c r="AD62" s="63">
        <f t="shared" si="12"/>
        <v>27</v>
      </c>
      <c r="AE62" s="63">
        <f t="shared" si="13"/>
        <v>0</v>
      </c>
      <c r="AF62" s="49" t="str">
        <f t="shared" si="14"/>
        <v>ok</v>
      </c>
      <c r="AG62" s="28"/>
      <c r="AH62" s="50">
        <f t="shared" si="15"/>
        <v>0</v>
      </c>
      <c r="AI62" s="28"/>
      <c r="AJ62" s="28"/>
    </row>
    <row r="63" spans="1:36" hidden="1" outlineLevel="1">
      <c r="A63" s="19"/>
      <c r="B63" s="20"/>
      <c r="C63" s="76" t="str">
        <f>IFERROR(VLOOKUP(B63,'Liste Site FFME'!$A:$B,2,FALSE()),"")</f>
        <v/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17">
        <f t="shared" si="11"/>
        <v>0</v>
      </c>
      <c r="AC63" s="22"/>
      <c r="AD63" s="63">
        <f t="shared" si="12"/>
        <v>27</v>
      </c>
      <c r="AE63" s="63">
        <f t="shared" si="13"/>
        <v>0</v>
      </c>
      <c r="AF63" s="49" t="str">
        <f t="shared" si="14"/>
        <v>ok</v>
      </c>
      <c r="AG63" s="28"/>
      <c r="AH63" s="50">
        <f t="shared" si="15"/>
        <v>0</v>
      </c>
      <c r="AI63" s="28"/>
      <c r="AJ63" s="28"/>
    </row>
    <row r="64" spans="1:36" hidden="1" outlineLevel="1">
      <c r="A64" s="19"/>
      <c r="B64" s="20"/>
      <c r="C64" s="76" t="str">
        <f>IFERROR(VLOOKUP(B64,'Liste Site FFME'!$A:$B,2,FALSE()),"")</f>
        <v/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17">
        <f t="shared" si="11"/>
        <v>0</v>
      </c>
      <c r="AC64" s="22"/>
      <c r="AD64" s="63">
        <f t="shared" si="12"/>
        <v>27</v>
      </c>
      <c r="AE64" s="63">
        <f t="shared" si="13"/>
        <v>0</v>
      </c>
      <c r="AF64" s="49" t="str">
        <f t="shared" si="14"/>
        <v>ok</v>
      </c>
      <c r="AG64" s="28"/>
      <c r="AH64" s="50">
        <f t="shared" si="15"/>
        <v>0</v>
      </c>
      <c r="AI64" s="28"/>
      <c r="AJ64" s="28"/>
    </row>
    <row r="65" spans="1:36" hidden="1" outlineLevel="1">
      <c r="A65" s="19"/>
      <c r="B65" s="20"/>
      <c r="C65" s="76" t="str">
        <f>IFERROR(VLOOKUP(B65,'Liste Site FFME'!$A:$B,2,FALSE()),"")</f>
        <v/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17">
        <f t="shared" si="11"/>
        <v>0</v>
      </c>
      <c r="AC65" s="22"/>
      <c r="AD65" s="63">
        <f t="shared" si="12"/>
        <v>27</v>
      </c>
      <c r="AE65" s="63">
        <f t="shared" si="13"/>
        <v>0</v>
      </c>
      <c r="AF65" s="49" t="str">
        <f t="shared" si="14"/>
        <v>ok</v>
      </c>
      <c r="AG65" s="28"/>
      <c r="AH65" s="50">
        <f t="shared" si="15"/>
        <v>0</v>
      </c>
      <c r="AI65" s="28"/>
      <c r="AJ65" s="28"/>
    </row>
    <row r="66" spans="1:36" hidden="1" outlineLevel="1">
      <c r="A66" s="19"/>
      <c r="B66" s="20"/>
      <c r="C66" s="76" t="str">
        <f>IFERROR(VLOOKUP(B66,'Liste Site FFME'!$A:$B,2,FALSE()),"")</f>
        <v/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21">
        <v>0</v>
      </c>
      <c r="AB66" s="17">
        <f t="shared" si="11"/>
        <v>0</v>
      </c>
      <c r="AC66" s="22"/>
      <c r="AD66" s="63">
        <f t="shared" si="12"/>
        <v>27</v>
      </c>
      <c r="AE66" s="63">
        <f t="shared" si="13"/>
        <v>0</v>
      </c>
      <c r="AF66" s="49" t="str">
        <f t="shared" si="14"/>
        <v>ok</v>
      </c>
      <c r="AG66" s="28"/>
      <c r="AH66" s="50">
        <f t="shared" si="15"/>
        <v>0</v>
      </c>
      <c r="AI66" s="28"/>
      <c r="AJ66" s="28"/>
    </row>
    <row r="67" spans="1:36" hidden="1" outlineLevel="1">
      <c r="A67" s="19"/>
      <c r="B67" s="20"/>
      <c r="C67" s="76" t="str">
        <f>IFERROR(VLOOKUP(B67,'Liste Site FFME'!$A:$B,2,FALSE()),"")</f>
        <v/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1">
        <v>0</v>
      </c>
      <c r="AB67" s="17">
        <f t="shared" si="11"/>
        <v>0</v>
      </c>
      <c r="AC67" s="22"/>
      <c r="AD67" s="63">
        <f t="shared" si="12"/>
        <v>27</v>
      </c>
      <c r="AE67" s="63">
        <f t="shared" si="13"/>
        <v>0</v>
      </c>
      <c r="AF67" s="49" t="str">
        <f t="shared" si="14"/>
        <v>ok</v>
      </c>
      <c r="AG67" s="28"/>
      <c r="AH67" s="50">
        <f t="shared" si="15"/>
        <v>0</v>
      </c>
      <c r="AI67" s="28"/>
      <c r="AJ67" s="28"/>
    </row>
    <row r="68" spans="1:36" hidden="1" outlineLevel="1">
      <c r="A68" s="19"/>
      <c r="B68" s="20"/>
      <c r="C68" s="76" t="str">
        <f>IFERROR(VLOOKUP(B68,'Liste Site FFME'!$A:$B,2,FALSE()),"")</f>
        <v/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0</v>
      </c>
      <c r="AA68" s="21">
        <v>0</v>
      </c>
      <c r="AB68" s="17">
        <f t="shared" si="11"/>
        <v>0</v>
      </c>
      <c r="AC68" s="22"/>
      <c r="AD68" s="63">
        <f t="shared" si="12"/>
        <v>27</v>
      </c>
      <c r="AE68" s="63">
        <f t="shared" si="13"/>
        <v>0</v>
      </c>
      <c r="AF68" s="49" t="str">
        <f t="shared" si="14"/>
        <v>ok</v>
      </c>
      <c r="AG68" s="28"/>
      <c r="AH68" s="50">
        <f t="shared" si="15"/>
        <v>0</v>
      </c>
      <c r="AI68" s="28"/>
      <c r="AJ68" s="28"/>
    </row>
    <row r="69" spans="1:36" hidden="1" outlineLevel="1">
      <c r="A69" s="19"/>
      <c r="B69" s="20"/>
      <c r="C69" s="76" t="str">
        <f>IFERROR(VLOOKUP(B69,'Liste Site FFME'!$A:$B,2,FALSE()),"")</f>
        <v/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0</v>
      </c>
      <c r="AA69" s="21">
        <v>0</v>
      </c>
      <c r="AB69" s="17">
        <f t="shared" si="11"/>
        <v>0</v>
      </c>
      <c r="AC69" s="22"/>
      <c r="AD69" s="63">
        <f t="shared" si="12"/>
        <v>27</v>
      </c>
      <c r="AE69" s="63">
        <f t="shared" si="13"/>
        <v>0</v>
      </c>
      <c r="AF69" s="49" t="str">
        <f t="shared" si="14"/>
        <v>ok</v>
      </c>
      <c r="AG69" s="28"/>
      <c r="AH69" s="50">
        <f t="shared" si="15"/>
        <v>0</v>
      </c>
      <c r="AI69" s="28"/>
      <c r="AJ69" s="28"/>
    </row>
    <row r="70" spans="1:36" hidden="1" outlineLevel="1">
      <c r="A70" s="19"/>
      <c r="B70" s="20"/>
      <c r="C70" s="76" t="str">
        <f>IFERROR(VLOOKUP(B70,'Liste Site FFME'!$A:$B,2,FALSE()),"")</f>
        <v/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21">
        <v>0</v>
      </c>
      <c r="AB70" s="17">
        <f t="shared" si="11"/>
        <v>0</v>
      </c>
      <c r="AC70" s="22"/>
      <c r="AD70" s="63">
        <f t="shared" si="12"/>
        <v>27</v>
      </c>
      <c r="AE70" s="63">
        <f t="shared" si="13"/>
        <v>0</v>
      </c>
      <c r="AF70" s="49" t="str">
        <f t="shared" si="14"/>
        <v>ok</v>
      </c>
      <c r="AG70" s="28"/>
      <c r="AH70" s="50">
        <f t="shared" si="15"/>
        <v>0</v>
      </c>
      <c r="AI70" s="28"/>
      <c r="AJ70" s="28"/>
    </row>
    <row r="71" spans="1:36" hidden="1" outlineLevel="1">
      <c r="A71" s="19"/>
      <c r="B71" s="20"/>
      <c r="C71" s="76" t="str">
        <f>IFERROR(VLOOKUP(B71,'Liste Site FFME'!$A:$B,2,FALSE()),"")</f>
        <v/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17">
        <f t="shared" si="11"/>
        <v>0</v>
      </c>
      <c r="AC71" s="22"/>
      <c r="AD71" s="63">
        <f t="shared" si="12"/>
        <v>27</v>
      </c>
      <c r="AE71" s="63">
        <f t="shared" si="13"/>
        <v>0</v>
      </c>
      <c r="AF71" s="49" t="str">
        <f t="shared" si="14"/>
        <v>ok</v>
      </c>
      <c r="AG71" s="28"/>
      <c r="AH71" s="50">
        <f t="shared" si="15"/>
        <v>0</v>
      </c>
      <c r="AI71" s="28"/>
      <c r="AJ71" s="28"/>
    </row>
    <row r="72" spans="1:36" hidden="1" outlineLevel="1">
      <c r="A72" s="19"/>
      <c r="B72" s="20"/>
      <c r="C72" s="76" t="str">
        <f>IFERROR(VLOOKUP(B72,'Liste Site FFME'!$A:$B,2,FALSE()),"")</f>
        <v/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17">
        <f t="shared" si="11"/>
        <v>0</v>
      </c>
      <c r="AC72" s="22"/>
      <c r="AD72" s="63">
        <f t="shared" si="12"/>
        <v>27</v>
      </c>
      <c r="AE72" s="63">
        <f t="shared" si="13"/>
        <v>0</v>
      </c>
      <c r="AF72" s="49" t="str">
        <f t="shared" si="14"/>
        <v>ok</v>
      </c>
      <c r="AG72" s="28"/>
      <c r="AH72" s="50">
        <f t="shared" si="15"/>
        <v>0</v>
      </c>
      <c r="AI72" s="28"/>
      <c r="AJ72" s="28"/>
    </row>
    <row r="73" spans="1:36" hidden="1" outlineLevel="1">
      <c r="A73" s="19"/>
      <c r="B73" s="20"/>
      <c r="C73" s="76" t="str">
        <f>IFERROR(VLOOKUP(B73,'Liste Site FFME'!$A:$B,2,FALSE()),"")</f>
        <v/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1">
        <v>0</v>
      </c>
      <c r="Z73" s="21">
        <v>0</v>
      </c>
      <c r="AA73" s="21">
        <v>0</v>
      </c>
      <c r="AB73" s="17">
        <f t="shared" si="11"/>
        <v>0</v>
      </c>
      <c r="AC73" s="22"/>
      <c r="AD73" s="63">
        <f t="shared" si="12"/>
        <v>27</v>
      </c>
      <c r="AE73" s="63">
        <f t="shared" si="13"/>
        <v>0</v>
      </c>
      <c r="AF73" s="49" t="str">
        <f t="shared" si="14"/>
        <v>ok</v>
      </c>
      <c r="AG73" s="28"/>
      <c r="AH73" s="50">
        <f t="shared" si="15"/>
        <v>0</v>
      </c>
      <c r="AI73" s="28"/>
      <c r="AJ73" s="28"/>
    </row>
    <row r="74" spans="1:36" hidden="1" outlineLevel="1">
      <c r="A74" s="19"/>
      <c r="B74" s="20"/>
      <c r="C74" s="76" t="str">
        <f>IFERROR(VLOOKUP(B74,'Liste Site FFME'!$A:$B,2,FALSE()),"")</f>
        <v/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1">
        <v>0</v>
      </c>
      <c r="Z74" s="21">
        <v>0</v>
      </c>
      <c r="AA74" s="21">
        <v>0</v>
      </c>
      <c r="AB74" s="17">
        <f t="shared" ref="AB74:AB105" si="16">SUMIF(D74:AA74,1,$D$7:$AA$7)</f>
        <v>0</v>
      </c>
      <c r="AC74" s="22"/>
      <c r="AD74" s="63">
        <f t="shared" ref="AD74:AD105" si="17">IF(AG74="x","*",RANK(AH74,$AH$10:$AH$101))</f>
        <v>27</v>
      </c>
      <c r="AE74" s="63">
        <f t="shared" ref="AE74:AE105" si="18">SUM(D74:AA74)</f>
        <v>0</v>
      </c>
      <c r="AF74" s="49" t="str">
        <f t="shared" ref="AF74:AF105" si="19">IF(AB74&lt;AB75,"ERR","ok")</f>
        <v>ok</v>
      </c>
      <c r="AG74" s="28"/>
      <c r="AH74" s="50">
        <f t="shared" ref="AH74:AH105" si="20">IF(AG74="x",0,AB74)</f>
        <v>0</v>
      </c>
      <c r="AI74" s="28"/>
      <c r="AJ74" s="28"/>
    </row>
    <row r="75" spans="1:36" hidden="1" outlineLevel="1">
      <c r="A75" s="19"/>
      <c r="B75" s="20"/>
      <c r="C75" s="76" t="str">
        <f>IFERROR(VLOOKUP(B75,'Liste Site FFME'!$A:$B,2,FALSE()),"")</f>
        <v/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17">
        <f t="shared" si="16"/>
        <v>0</v>
      </c>
      <c r="AC75" s="22"/>
      <c r="AD75" s="63">
        <f t="shared" si="17"/>
        <v>27</v>
      </c>
      <c r="AE75" s="63">
        <f t="shared" si="18"/>
        <v>0</v>
      </c>
      <c r="AF75" s="49" t="str">
        <f t="shared" si="19"/>
        <v>ok</v>
      </c>
      <c r="AG75" s="28"/>
      <c r="AH75" s="50">
        <f t="shared" si="20"/>
        <v>0</v>
      </c>
      <c r="AI75" s="28"/>
      <c r="AJ75" s="28"/>
    </row>
    <row r="76" spans="1:36" hidden="1" outlineLevel="1">
      <c r="A76" s="19"/>
      <c r="B76" s="20"/>
      <c r="C76" s="76" t="str">
        <f>IFERROR(VLOOKUP(B76,'Liste Site FFME'!$A:$B,2,FALSE()),"")</f>
        <v/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21">
        <v>0</v>
      </c>
      <c r="Z76" s="21">
        <v>0</v>
      </c>
      <c r="AA76" s="21">
        <v>0</v>
      </c>
      <c r="AB76" s="17">
        <f t="shared" si="16"/>
        <v>0</v>
      </c>
      <c r="AC76" s="22"/>
      <c r="AD76" s="63">
        <f t="shared" si="17"/>
        <v>27</v>
      </c>
      <c r="AE76" s="63">
        <f t="shared" si="18"/>
        <v>0</v>
      </c>
      <c r="AF76" s="49" t="str">
        <f t="shared" si="19"/>
        <v>ok</v>
      </c>
      <c r="AG76" s="28"/>
      <c r="AH76" s="50">
        <f t="shared" si="20"/>
        <v>0</v>
      </c>
      <c r="AI76" s="28"/>
      <c r="AJ76" s="28"/>
    </row>
    <row r="77" spans="1:36" hidden="1" outlineLevel="1">
      <c r="A77" s="19"/>
      <c r="B77" s="20"/>
      <c r="C77" s="76" t="str">
        <f>IFERROR(VLOOKUP(B77,'Liste Site FFME'!$A:$B,2,FALSE()),"")</f>
        <v/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21">
        <v>0</v>
      </c>
      <c r="Z77" s="21">
        <v>0</v>
      </c>
      <c r="AA77" s="21">
        <v>0</v>
      </c>
      <c r="AB77" s="17">
        <f t="shared" si="16"/>
        <v>0</v>
      </c>
      <c r="AC77" s="22"/>
      <c r="AD77" s="63">
        <f t="shared" si="17"/>
        <v>27</v>
      </c>
      <c r="AE77" s="63">
        <f t="shared" si="18"/>
        <v>0</v>
      </c>
      <c r="AF77" s="49" t="str">
        <f t="shared" si="19"/>
        <v>ok</v>
      </c>
      <c r="AG77" s="28"/>
      <c r="AH77" s="50">
        <f t="shared" si="20"/>
        <v>0</v>
      </c>
      <c r="AI77" s="28"/>
      <c r="AJ77" s="28"/>
    </row>
    <row r="78" spans="1:36" hidden="1" outlineLevel="1">
      <c r="A78" s="19"/>
      <c r="B78" s="20"/>
      <c r="C78" s="76" t="str">
        <f>IFERROR(VLOOKUP(B78,'Liste Site FFME'!$A:$B,2,FALSE()),"")</f>
        <v/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17">
        <f t="shared" si="16"/>
        <v>0</v>
      </c>
      <c r="AC78" s="22"/>
      <c r="AD78" s="63">
        <f t="shared" si="17"/>
        <v>27</v>
      </c>
      <c r="AE78" s="63">
        <f t="shared" si="18"/>
        <v>0</v>
      </c>
      <c r="AF78" s="49" t="str">
        <f t="shared" si="19"/>
        <v>ok</v>
      </c>
      <c r="AG78" s="28"/>
      <c r="AH78" s="50">
        <f t="shared" si="20"/>
        <v>0</v>
      </c>
      <c r="AI78" s="28"/>
      <c r="AJ78" s="28"/>
    </row>
    <row r="79" spans="1:36" hidden="1" outlineLevel="1">
      <c r="A79" s="19"/>
      <c r="B79" s="20"/>
      <c r="C79" s="76" t="str">
        <f>IFERROR(VLOOKUP(B79,'Liste Site FFME'!$A:$B,2,FALSE()),"")</f>
        <v/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21">
        <v>0</v>
      </c>
      <c r="Z79" s="21">
        <v>0</v>
      </c>
      <c r="AA79" s="21">
        <v>0</v>
      </c>
      <c r="AB79" s="17">
        <f t="shared" si="16"/>
        <v>0</v>
      </c>
      <c r="AC79" s="22"/>
      <c r="AD79" s="63">
        <f t="shared" si="17"/>
        <v>27</v>
      </c>
      <c r="AE79" s="63">
        <f t="shared" si="18"/>
        <v>0</v>
      </c>
      <c r="AF79" s="49" t="str">
        <f t="shared" si="19"/>
        <v>ok</v>
      </c>
      <c r="AG79" s="28"/>
      <c r="AH79" s="50">
        <f t="shared" si="20"/>
        <v>0</v>
      </c>
      <c r="AI79" s="28"/>
      <c r="AJ79" s="28"/>
    </row>
    <row r="80" spans="1:36" hidden="1" outlineLevel="1">
      <c r="A80" s="19"/>
      <c r="B80" s="20"/>
      <c r="C80" s="76" t="str">
        <f>IFERROR(VLOOKUP(B80,'Liste Site FFME'!$A:$B,2,FALSE()),"")</f>
        <v/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21">
        <v>0</v>
      </c>
      <c r="Z80" s="21">
        <v>0</v>
      </c>
      <c r="AA80" s="21">
        <v>0</v>
      </c>
      <c r="AB80" s="17">
        <f t="shared" si="16"/>
        <v>0</v>
      </c>
      <c r="AC80" s="22"/>
      <c r="AD80" s="63">
        <f t="shared" si="17"/>
        <v>27</v>
      </c>
      <c r="AE80" s="63">
        <f t="shared" si="18"/>
        <v>0</v>
      </c>
      <c r="AF80" s="49" t="str">
        <f t="shared" si="19"/>
        <v>ok</v>
      </c>
      <c r="AG80" s="28"/>
      <c r="AH80" s="50">
        <f t="shared" si="20"/>
        <v>0</v>
      </c>
      <c r="AI80" s="28"/>
      <c r="AJ80" s="28"/>
    </row>
    <row r="81" spans="1:36" hidden="1" outlineLevel="1">
      <c r="A81" s="19"/>
      <c r="B81" s="20"/>
      <c r="C81" s="76" t="str">
        <f>IFERROR(VLOOKUP(B81,'Liste Site FFME'!$A:$B,2,FALSE()),"")</f>
        <v/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21">
        <v>0</v>
      </c>
      <c r="Z81" s="21">
        <v>0</v>
      </c>
      <c r="AA81" s="21">
        <v>0</v>
      </c>
      <c r="AB81" s="17">
        <f t="shared" si="16"/>
        <v>0</v>
      </c>
      <c r="AC81" s="22"/>
      <c r="AD81" s="63">
        <f t="shared" si="17"/>
        <v>27</v>
      </c>
      <c r="AE81" s="63">
        <f t="shared" si="18"/>
        <v>0</v>
      </c>
      <c r="AF81" s="49" t="str">
        <f t="shared" si="19"/>
        <v>ok</v>
      </c>
      <c r="AG81" s="28"/>
      <c r="AH81" s="50">
        <f t="shared" si="20"/>
        <v>0</v>
      </c>
      <c r="AI81" s="28"/>
      <c r="AJ81" s="28"/>
    </row>
    <row r="82" spans="1:36" hidden="1" outlineLevel="1">
      <c r="A82" s="19"/>
      <c r="B82" s="20"/>
      <c r="C82" s="76" t="str">
        <f>IFERROR(VLOOKUP(B82,'Liste Site FFME'!$A:$B,2,FALSE()),"")</f>
        <v/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21">
        <v>0</v>
      </c>
      <c r="Z82" s="21">
        <v>0</v>
      </c>
      <c r="AA82" s="21">
        <v>0</v>
      </c>
      <c r="AB82" s="17">
        <f t="shared" si="16"/>
        <v>0</v>
      </c>
      <c r="AC82" s="22"/>
      <c r="AD82" s="63">
        <f t="shared" si="17"/>
        <v>27</v>
      </c>
      <c r="AE82" s="63">
        <f t="shared" si="18"/>
        <v>0</v>
      </c>
      <c r="AF82" s="49" t="str">
        <f t="shared" si="19"/>
        <v>ok</v>
      </c>
      <c r="AG82" s="28"/>
      <c r="AH82" s="50">
        <f t="shared" si="20"/>
        <v>0</v>
      </c>
      <c r="AI82" s="28"/>
      <c r="AJ82" s="28"/>
    </row>
    <row r="83" spans="1:36" hidden="1" outlineLevel="1">
      <c r="A83" s="19"/>
      <c r="B83" s="20"/>
      <c r="C83" s="76" t="str">
        <f>IFERROR(VLOOKUP(B83,'Liste Site FFME'!$A:$B,2,FALSE()),"")</f>
        <v/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17">
        <f t="shared" si="16"/>
        <v>0</v>
      </c>
      <c r="AC83" s="22"/>
      <c r="AD83" s="63">
        <f t="shared" si="17"/>
        <v>27</v>
      </c>
      <c r="AE83" s="63">
        <f t="shared" si="18"/>
        <v>0</v>
      </c>
      <c r="AF83" s="49" t="str">
        <f t="shared" si="19"/>
        <v>ok</v>
      </c>
      <c r="AG83" s="28"/>
      <c r="AH83" s="50">
        <f t="shared" si="20"/>
        <v>0</v>
      </c>
      <c r="AI83" s="28"/>
      <c r="AJ83" s="28"/>
    </row>
    <row r="84" spans="1:36" hidden="1" outlineLevel="1">
      <c r="A84" s="19"/>
      <c r="B84" s="20"/>
      <c r="C84" s="76" t="str">
        <f>IFERROR(VLOOKUP(B84,'Liste Site FFME'!$A:$B,2,FALSE()),"")</f>
        <v/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17">
        <f t="shared" si="16"/>
        <v>0</v>
      </c>
      <c r="AC84" s="22"/>
      <c r="AD84" s="63">
        <f t="shared" si="17"/>
        <v>27</v>
      </c>
      <c r="AE84" s="63">
        <f t="shared" si="18"/>
        <v>0</v>
      </c>
      <c r="AF84" s="49" t="str">
        <f t="shared" si="19"/>
        <v>ok</v>
      </c>
      <c r="AG84" s="28"/>
      <c r="AH84" s="50">
        <f t="shared" si="20"/>
        <v>0</v>
      </c>
      <c r="AI84" s="28"/>
      <c r="AJ84" s="28"/>
    </row>
    <row r="85" spans="1:36" hidden="1" outlineLevel="1">
      <c r="A85" s="19"/>
      <c r="B85" s="20"/>
      <c r="C85" s="76" t="str">
        <f>IFERROR(VLOOKUP(B85,'Liste Site FFME'!$A:$B,2,FALSE()),"")</f>
        <v/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21">
        <v>0</v>
      </c>
      <c r="Z85" s="21">
        <v>0</v>
      </c>
      <c r="AA85" s="21">
        <v>0</v>
      </c>
      <c r="AB85" s="17">
        <f t="shared" si="16"/>
        <v>0</v>
      </c>
      <c r="AC85" s="22"/>
      <c r="AD85" s="63">
        <f t="shared" si="17"/>
        <v>27</v>
      </c>
      <c r="AE85" s="63">
        <f t="shared" si="18"/>
        <v>0</v>
      </c>
      <c r="AF85" s="49" t="str">
        <f t="shared" si="19"/>
        <v>ok</v>
      </c>
      <c r="AG85" s="28"/>
      <c r="AH85" s="50">
        <f t="shared" si="20"/>
        <v>0</v>
      </c>
      <c r="AI85" s="28"/>
      <c r="AJ85" s="28"/>
    </row>
    <row r="86" spans="1:36" hidden="1" outlineLevel="1">
      <c r="A86" s="19"/>
      <c r="B86" s="20"/>
      <c r="C86" s="76" t="str">
        <f>IFERROR(VLOOKUP(B86,'Liste Site FFME'!$A:$B,2,FALSE()),"")</f>
        <v/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17">
        <f t="shared" si="16"/>
        <v>0</v>
      </c>
      <c r="AC86" s="22"/>
      <c r="AD86" s="63">
        <f t="shared" si="17"/>
        <v>27</v>
      </c>
      <c r="AE86" s="63">
        <f t="shared" si="18"/>
        <v>0</v>
      </c>
      <c r="AF86" s="49" t="str">
        <f t="shared" si="19"/>
        <v>ok</v>
      </c>
      <c r="AG86" s="28"/>
      <c r="AH86" s="50">
        <f t="shared" si="20"/>
        <v>0</v>
      </c>
      <c r="AI86" s="28"/>
      <c r="AJ86" s="28"/>
    </row>
    <row r="87" spans="1:36" hidden="1" outlineLevel="1">
      <c r="A87" s="19"/>
      <c r="B87" s="20"/>
      <c r="C87" s="76" t="str">
        <f>IFERROR(VLOOKUP(B87,'Liste Site FFME'!$A:$B,2,FALSE()),"")</f>
        <v/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  <c r="Z87" s="21">
        <v>0</v>
      </c>
      <c r="AA87" s="21">
        <v>0</v>
      </c>
      <c r="AB87" s="17">
        <f t="shared" si="16"/>
        <v>0</v>
      </c>
      <c r="AC87" s="22"/>
      <c r="AD87" s="63">
        <f t="shared" si="17"/>
        <v>27</v>
      </c>
      <c r="AE87" s="63">
        <f t="shared" si="18"/>
        <v>0</v>
      </c>
      <c r="AF87" s="49" t="str">
        <f t="shared" si="19"/>
        <v>ok</v>
      </c>
      <c r="AG87" s="28"/>
      <c r="AH87" s="50">
        <f t="shared" si="20"/>
        <v>0</v>
      </c>
      <c r="AI87" s="28"/>
      <c r="AJ87" s="28"/>
    </row>
    <row r="88" spans="1:36" hidden="1" outlineLevel="1">
      <c r="A88" s="19"/>
      <c r="B88" s="20"/>
      <c r="C88" s="76" t="str">
        <f>IFERROR(VLOOKUP(B88,'Liste Site FFME'!$A:$B,2,FALSE()),"")</f>
        <v/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21">
        <v>0</v>
      </c>
      <c r="Z88" s="21">
        <v>0</v>
      </c>
      <c r="AA88" s="21">
        <v>0</v>
      </c>
      <c r="AB88" s="17">
        <f t="shared" si="16"/>
        <v>0</v>
      </c>
      <c r="AC88" s="22"/>
      <c r="AD88" s="63">
        <f t="shared" si="17"/>
        <v>27</v>
      </c>
      <c r="AE88" s="63">
        <f t="shared" si="18"/>
        <v>0</v>
      </c>
      <c r="AF88" s="49" t="str">
        <f t="shared" si="19"/>
        <v>ok</v>
      </c>
      <c r="AG88" s="28"/>
      <c r="AH88" s="50">
        <f t="shared" si="20"/>
        <v>0</v>
      </c>
      <c r="AI88" s="28"/>
      <c r="AJ88" s="28"/>
    </row>
    <row r="89" spans="1:36" hidden="1" outlineLevel="1">
      <c r="A89" s="19"/>
      <c r="B89" s="20"/>
      <c r="C89" s="76" t="str">
        <f>IFERROR(VLOOKUP(B89,'Liste Site FFME'!$A:$B,2,FALSE()),"")</f>
        <v/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1">
        <v>0</v>
      </c>
      <c r="AB89" s="17">
        <f t="shared" si="16"/>
        <v>0</v>
      </c>
      <c r="AC89" s="22"/>
      <c r="AD89" s="63">
        <f t="shared" si="17"/>
        <v>27</v>
      </c>
      <c r="AE89" s="63">
        <f t="shared" si="18"/>
        <v>0</v>
      </c>
      <c r="AF89" s="49" t="str">
        <f t="shared" si="19"/>
        <v>ok</v>
      </c>
      <c r="AG89" s="28"/>
      <c r="AH89" s="50">
        <f t="shared" si="20"/>
        <v>0</v>
      </c>
      <c r="AI89" s="28"/>
      <c r="AJ89" s="28"/>
    </row>
    <row r="90" spans="1:36" hidden="1" outlineLevel="1">
      <c r="A90" s="19"/>
      <c r="B90" s="20"/>
      <c r="C90" s="76" t="str">
        <f>IFERROR(VLOOKUP(B90,'Liste Site FFME'!$A:$B,2,FALSE()),"")</f>
        <v/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  <c r="Z90" s="21">
        <v>0</v>
      </c>
      <c r="AA90" s="21">
        <v>0</v>
      </c>
      <c r="AB90" s="17">
        <f t="shared" si="16"/>
        <v>0</v>
      </c>
      <c r="AC90" s="22"/>
      <c r="AD90" s="63">
        <f t="shared" si="17"/>
        <v>27</v>
      </c>
      <c r="AE90" s="63">
        <f t="shared" si="18"/>
        <v>0</v>
      </c>
      <c r="AF90" s="49" t="str">
        <f t="shared" si="19"/>
        <v>ok</v>
      </c>
      <c r="AG90" s="28"/>
      <c r="AH90" s="50">
        <f t="shared" si="20"/>
        <v>0</v>
      </c>
      <c r="AI90" s="28"/>
      <c r="AJ90" s="28"/>
    </row>
    <row r="91" spans="1:36" hidden="1" outlineLevel="1">
      <c r="A91" s="19"/>
      <c r="B91" s="20"/>
      <c r="C91" s="76" t="str">
        <f>IFERROR(VLOOKUP(B91,'Liste Site FFME'!$A:$B,2,FALSE()),"")</f>
        <v/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  <c r="Z91" s="21">
        <v>0</v>
      </c>
      <c r="AA91" s="21">
        <v>0</v>
      </c>
      <c r="AB91" s="17">
        <f t="shared" si="16"/>
        <v>0</v>
      </c>
      <c r="AC91" s="22"/>
      <c r="AD91" s="63">
        <f t="shared" si="17"/>
        <v>27</v>
      </c>
      <c r="AE91" s="63">
        <f t="shared" si="18"/>
        <v>0</v>
      </c>
      <c r="AF91" s="49" t="str">
        <f t="shared" si="19"/>
        <v>ok</v>
      </c>
      <c r="AG91" s="28"/>
      <c r="AH91" s="50">
        <f t="shared" si="20"/>
        <v>0</v>
      </c>
      <c r="AI91" s="28"/>
      <c r="AJ91" s="28"/>
    </row>
    <row r="92" spans="1:36" hidden="1" outlineLevel="1">
      <c r="A92" s="19"/>
      <c r="B92" s="20"/>
      <c r="C92" s="76" t="str">
        <f>IFERROR(VLOOKUP(B92,'Liste Site FFME'!$A:$B,2,FALSE()),"")</f>
        <v/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  <c r="Z92" s="21">
        <v>0</v>
      </c>
      <c r="AA92" s="21">
        <v>0</v>
      </c>
      <c r="AB92" s="17">
        <f t="shared" si="16"/>
        <v>0</v>
      </c>
      <c r="AC92" s="22"/>
      <c r="AD92" s="63">
        <f t="shared" si="17"/>
        <v>27</v>
      </c>
      <c r="AE92" s="63">
        <f t="shared" si="18"/>
        <v>0</v>
      </c>
      <c r="AF92" s="49" t="str">
        <f t="shared" si="19"/>
        <v>ok</v>
      </c>
      <c r="AG92" s="28"/>
      <c r="AH92" s="50">
        <f t="shared" si="20"/>
        <v>0</v>
      </c>
      <c r="AI92" s="28"/>
      <c r="AJ92" s="28"/>
    </row>
    <row r="93" spans="1:36" hidden="1" outlineLevel="1">
      <c r="A93" s="19"/>
      <c r="B93" s="20"/>
      <c r="C93" s="76" t="str">
        <f>IFERROR(VLOOKUP(B93,'Liste Site FFME'!$A:$B,2,FALSE()),"")</f>
        <v/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17">
        <f t="shared" si="16"/>
        <v>0</v>
      </c>
      <c r="AC93" s="22"/>
      <c r="AD93" s="63">
        <f t="shared" si="17"/>
        <v>27</v>
      </c>
      <c r="AE93" s="63">
        <f t="shared" si="18"/>
        <v>0</v>
      </c>
      <c r="AF93" s="49" t="str">
        <f t="shared" si="19"/>
        <v>ok</v>
      </c>
      <c r="AG93" s="28"/>
      <c r="AH93" s="50">
        <f t="shared" si="20"/>
        <v>0</v>
      </c>
      <c r="AI93" s="28"/>
      <c r="AJ93" s="28"/>
    </row>
    <row r="94" spans="1:36" hidden="1" outlineLevel="1">
      <c r="A94" s="19"/>
      <c r="B94" s="20"/>
      <c r="C94" s="76" t="str">
        <f>IFERROR(VLOOKUP(B94,'Liste Site FFME'!$A:$B,2,FALSE()),"")</f>
        <v/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17">
        <f t="shared" si="16"/>
        <v>0</v>
      </c>
      <c r="AC94" s="22"/>
      <c r="AD94" s="63">
        <f t="shared" si="17"/>
        <v>27</v>
      </c>
      <c r="AE94" s="63">
        <f t="shared" si="18"/>
        <v>0</v>
      </c>
      <c r="AF94" s="49" t="str">
        <f t="shared" si="19"/>
        <v>ok</v>
      </c>
      <c r="AG94" s="28"/>
      <c r="AH94" s="50">
        <f t="shared" si="20"/>
        <v>0</v>
      </c>
      <c r="AI94" s="28"/>
      <c r="AJ94" s="28"/>
    </row>
    <row r="95" spans="1:36" hidden="1" outlineLevel="1">
      <c r="A95" s="19"/>
      <c r="B95" s="20"/>
      <c r="C95" s="76" t="str">
        <f>IFERROR(VLOOKUP(B95,'Liste Site FFME'!$A:$B,2,FALSE()),"")</f>
        <v/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17">
        <f t="shared" si="16"/>
        <v>0</v>
      </c>
      <c r="AC95" s="22"/>
      <c r="AD95" s="63">
        <f t="shared" si="17"/>
        <v>27</v>
      </c>
      <c r="AE95" s="63">
        <f t="shared" si="18"/>
        <v>0</v>
      </c>
      <c r="AF95" s="49" t="str">
        <f t="shared" si="19"/>
        <v>ok</v>
      </c>
      <c r="AG95" s="28"/>
      <c r="AH95" s="50">
        <f t="shared" si="20"/>
        <v>0</v>
      </c>
      <c r="AI95" s="28"/>
      <c r="AJ95" s="28"/>
    </row>
    <row r="96" spans="1:36" hidden="1" outlineLevel="1">
      <c r="A96" s="19"/>
      <c r="B96" s="20"/>
      <c r="C96" s="76" t="str">
        <f>IFERROR(VLOOKUP(B96,'Liste Site FFME'!$A:$B,2,FALSE()),"")</f>
        <v/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  <c r="Z96" s="21">
        <v>0</v>
      </c>
      <c r="AA96" s="21">
        <v>0</v>
      </c>
      <c r="AB96" s="17">
        <f t="shared" si="16"/>
        <v>0</v>
      </c>
      <c r="AC96" s="22"/>
      <c r="AD96" s="63">
        <f t="shared" si="17"/>
        <v>27</v>
      </c>
      <c r="AE96" s="63">
        <f t="shared" si="18"/>
        <v>0</v>
      </c>
      <c r="AF96" s="49" t="str">
        <f t="shared" si="19"/>
        <v>ok</v>
      </c>
      <c r="AG96" s="28"/>
      <c r="AH96" s="50">
        <f t="shared" si="20"/>
        <v>0</v>
      </c>
      <c r="AI96" s="28"/>
      <c r="AJ96" s="28"/>
    </row>
    <row r="97" spans="1:36" hidden="1" outlineLevel="1">
      <c r="A97" s="19"/>
      <c r="B97" s="20"/>
      <c r="C97" s="76" t="str">
        <f>IFERROR(VLOOKUP(B97,'Liste Site FFME'!$A:$B,2,FALSE()),"")</f>
        <v/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  <c r="Z97" s="21">
        <v>0</v>
      </c>
      <c r="AA97" s="21">
        <v>0</v>
      </c>
      <c r="AB97" s="17">
        <f t="shared" si="16"/>
        <v>0</v>
      </c>
      <c r="AC97" s="22"/>
      <c r="AD97" s="63">
        <f t="shared" si="17"/>
        <v>27</v>
      </c>
      <c r="AE97" s="63">
        <f t="shared" si="18"/>
        <v>0</v>
      </c>
      <c r="AF97" s="49" t="str">
        <f t="shared" si="19"/>
        <v>ok</v>
      </c>
      <c r="AG97" s="28"/>
      <c r="AH97" s="50">
        <f t="shared" si="20"/>
        <v>0</v>
      </c>
      <c r="AI97" s="28"/>
      <c r="AJ97" s="28"/>
    </row>
    <row r="98" spans="1:36" hidden="1" outlineLevel="1">
      <c r="A98" s="19"/>
      <c r="B98" s="20"/>
      <c r="C98" s="76" t="str">
        <f>IFERROR(VLOOKUP(B98,'Liste Site FFME'!$A:$B,2,FALSE()),"")</f>
        <v/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  <c r="Z98" s="21">
        <v>0</v>
      </c>
      <c r="AA98" s="21">
        <v>0</v>
      </c>
      <c r="AB98" s="17">
        <f t="shared" si="16"/>
        <v>0</v>
      </c>
      <c r="AC98" s="22"/>
      <c r="AD98" s="63">
        <f t="shared" si="17"/>
        <v>27</v>
      </c>
      <c r="AE98" s="63">
        <f t="shared" si="18"/>
        <v>0</v>
      </c>
      <c r="AF98" s="49" t="str">
        <f t="shared" si="19"/>
        <v>ok</v>
      </c>
      <c r="AG98" s="28"/>
      <c r="AH98" s="50">
        <f t="shared" si="20"/>
        <v>0</v>
      </c>
      <c r="AI98" s="28"/>
      <c r="AJ98" s="28"/>
    </row>
    <row r="99" spans="1:36" hidden="1" outlineLevel="1">
      <c r="A99" s="19"/>
      <c r="B99" s="20"/>
      <c r="C99" s="76" t="str">
        <f>IFERROR(VLOOKUP(B99,'Liste Site FFME'!$A:$B,2,FALSE()),"")</f>
        <v/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  <c r="Z99" s="21">
        <v>0</v>
      </c>
      <c r="AA99" s="21">
        <v>0</v>
      </c>
      <c r="AB99" s="17">
        <f t="shared" si="16"/>
        <v>0</v>
      </c>
      <c r="AC99" s="22"/>
      <c r="AD99" s="63">
        <f t="shared" si="17"/>
        <v>27</v>
      </c>
      <c r="AE99" s="63">
        <f t="shared" si="18"/>
        <v>0</v>
      </c>
      <c r="AF99" s="49" t="str">
        <f t="shared" si="19"/>
        <v>ok</v>
      </c>
      <c r="AG99" s="28"/>
      <c r="AH99" s="50">
        <f t="shared" si="20"/>
        <v>0</v>
      </c>
      <c r="AI99" s="28"/>
      <c r="AJ99" s="28"/>
    </row>
    <row r="100" spans="1:36" hidden="1" outlineLevel="1">
      <c r="A100" s="19"/>
      <c r="B100" s="20"/>
      <c r="C100" s="76" t="str">
        <f>IFERROR(VLOOKUP(B100,'Liste Site FFME'!$A:$B,2,FALSE()),"")</f>
        <v/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  <c r="Z100" s="21">
        <v>0</v>
      </c>
      <c r="AA100" s="21">
        <v>0</v>
      </c>
      <c r="AB100" s="17">
        <f t="shared" si="16"/>
        <v>0</v>
      </c>
      <c r="AC100" s="22"/>
      <c r="AD100" s="63">
        <f t="shared" si="17"/>
        <v>27</v>
      </c>
      <c r="AE100" s="63">
        <f t="shared" si="18"/>
        <v>0</v>
      </c>
      <c r="AF100" s="49" t="str">
        <f t="shared" si="19"/>
        <v>ok</v>
      </c>
      <c r="AG100" s="28"/>
      <c r="AH100" s="50">
        <f t="shared" si="20"/>
        <v>0</v>
      </c>
      <c r="AI100" s="28"/>
      <c r="AJ100" s="28"/>
    </row>
    <row r="101" spans="1:36" hidden="1" outlineLevel="1">
      <c r="A101" s="19"/>
      <c r="B101" s="20"/>
      <c r="C101" s="76" t="str">
        <f>IFERROR(VLOOKUP(B101,'Liste Site FFME'!$A:$B,2,FALSE()),"")</f>
        <v/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17">
        <f t="shared" si="16"/>
        <v>0</v>
      </c>
      <c r="AC101" s="22"/>
      <c r="AD101" s="63">
        <f t="shared" si="17"/>
        <v>27</v>
      </c>
      <c r="AE101" s="63">
        <f t="shared" si="18"/>
        <v>0</v>
      </c>
      <c r="AF101" s="49" t="str">
        <f t="shared" si="19"/>
        <v>ok</v>
      </c>
      <c r="AG101" s="28"/>
      <c r="AH101" s="50">
        <f t="shared" si="20"/>
        <v>0</v>
      </c>
      <c r="AI101" s="28"/>
      <c r="AJ101" s="28"/>
    </row>
    <row r="102" spans="1:36" collapsed="1">
      <c r="A102" s="19"/>
      <c r="B102" s="20"/>
      <c r="C102" s="76" t="str">
        <f>IFERROR(VLOOKUP(B102,'Liste Site FFME'!$A:$B,2,FALSE()),"")</f>
        <v/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  <c r="Z102" s="21">
        <v>0</v>
      </c>
      <c r="AA102" s="21">
        <v>0</v>
      </c>
      <c r="AB102" s="17">
        <f t="shared" si="16"/>
        <v>0</v>
      </c>
      <c r="AC102" s="22"/>
      <c r="AD102" s="63">
        <f t="shared" si="17"/>
        <v>27</v>
      </c>
      <c r="AE102" s="63">
        <f t="shared" si="18"/>
        <v>0</v>
      </c>
      <c r="AF102" s="49" t="str">
        <f t="shared" si="19"/>
        <v>ok</v>
      </c>
      <c r="AG102" s="28"/>
      <c r="AH102" s="50">
        <f t="shared" si="20"/>
        <v>0</v>
      </c>
      <c r="AI102" s="28"/>
      <c r="AJ102" s="28"/>
    </row>
    <row r="103" spans="1:36">
      <c r="A103" s="19"/>
      <c r="B103" s="20"/>
      <c r="C103" s="76" t="str">
        <f>IFERROR(VLOOKUP(B103,'Liste Site FFME'!$A:$B,2,FALSE()),"")</f>
        <v/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17">
        <f t="shared" si="16"/>
        <v>0</v>
      </c>
      <c r="AC103" s="22"/>
      <c r="AD103" s="63">
        <f t="shared" si="17"/>
        <v>27</v>
      </c>
      <c r="AE103" s="63">
        <f t="shared" si="18"/>
        <v>0</v>
      </c>
      <c r="AF103" s="49" t="str">
        <f t="shared" si="19"/>
        <v>ok</v>
      </c>
      <c r="AG103" s="28"/>
      <c r="AH103" s="50">
        <f t="shared" si="20"/>
        <v>0</v>
      </c>
      <c r="AI103" s="28"/>
      <c r="AJ103" s="28"/>
    </row>
    <row r="104" spans="1:36">
      <c r="A104" s="19"/>
      <c r="B104" s="20"/>
      <c r="C104" s="76" t="str">
        <f>IFERROR(VLOOKUP(B104,'Liste Site FFME'!$A:$B,2,FALSE()),"")</f>
        <v/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17">
        <f t="shared" si="16"/>
        <v>0</v>
      </c>
      <c r="AC104" s="22"/>
      <c r="AD104" s="63">
        <f t="shared" si="17"/>
        <v>27</v>
      </c>
      <c r="AE104" s="63">
        <f t="shared" si="18"/>
        <v>0</v>
      </c>
      <c r="AF104" s="49" t="str">
        <f t="shared" si="19"/>
        <v>ok</v>
      </c>
      <c r="AG104" s="28"/>
      <c r="AH104" s="50">
        <f t="shared" si="20"/>
        <v>0</v>
      </c>
      <c r="AI104" s="28"/>
      <c r="AJ104" s="28"/>
    </row>
    <row r="105" spans="1:36">
      <c r="A105" s="19"/>
      <c r="B105" s="20"/>
      <c r="C105" s="76" t="str">
        <f>IFERROR(VLOOKUP(B105,'Liste Site FFME'!$A:$B,2,FALSE()),"")</f>
        <v/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  <c r="Z105" s="21">
        <v>0</v>
      </c>
      <c r="AA105" s="21">
        <v>0</v>
      </c>
      <c r="AB105" s="17">
        <f t="shared" si="16"/>
        <v>0</v>
      </c>
      <c r="AC105" s="22"/>
      <c r="AD105" s="63">
        <f t="shared" si="17"/>
        <v>27</v>
      </c>
      <c r="AE105" s="63">
        <f t="shared" si="18"/>
        <v>0</v>
      </c>
      <c r="AF105" s="49" t="str">
        <f t="shared" si="19"/>
        <v>ok</v>
      </c>
      <c r="AG105" s="28"/>
      <c r="AH105" s="50">
        <f t="shared" si="20"/>
        <v>0</v>
      </c>
      <c r="AI105" s="28"/>
      <c r="AJ105" s="28"/>
    </row>
    <row r="106" spans="1:36">
      <c r="A106" s="19"/>
      <c r="B106" s="20"/>
      <c r="C106" s="76" t="str">
        <f>IFERROR(VLOOKUP(B106,'Liste Site FFME'!$A:$B,2,FALSE()),"")</f>
        <v/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  <c r="Z106" s="21">
        <v>0</v>
      </c>
      <c r="AA106" s="21">
        <v>0</v>
      </c>
      <c r="AB106" s="17">
        <f t="shared" ref="AB106:AB137" si="21">SUMIF(D106:AA106,1,$D$7:$AA$7)</f>
        <v>0</v>
      </c>
      <c r="AC106" s="22"/>
      <c r="AD106" s="63">
        <f t="shared" ref="AD106:AD115" si="22">IF(AG106="x","*",RANK(AH106,$AH$10:$AH$101))</f>
        <v>27</v>
      </c>
      <c r="AE106" s="63">
        <f t="shared" ref="AE106:AE115" si="23">SUM(D106:AA106)</f>
        <v>0</v>
      </c>
      <c r="AF106" s="49" t="str">
        <f t="shared" ref="AF106:AF115" si="24">IF(AB106&lt;AB107,"ERR","ok")</f>
        <v>ok</v>
      </c>
      <c r="AG106" s="28"/>
      <c r="AH106" s="50">
        <f t="shared" ref="AH106:AH137" si="25">IF(AG106="x",0,AB106)</f>
        <v>0</v>
      </c>
      <c r="AI106" s="28"/>
      <c r="AJ106" s="28"/>
    </row>
    <row r="107" spans="1:36">
      <c r="A107" s="19"/>
      <c r="B107" s="20"/>
      <c r="C107" s="76" t="str">
        <f>IFERROR(VLOOKUP(B107,'Liste Site FFME'!$A:$B,2,FALSE()),"")</f>
        <v/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  <c r="Z107" s="21">
        <v>0</v>
      </c>
      <c r="AA107" s="21">
        <v>0</v>
      </c>
      <c r="AB107" s="17">
        <f t="shared" si="21"/>
        <v>0</v>
      </c>
      <c r="AC107" s="22"/>
      <c r="AD107" s="63">
        <f t="shared" si="22"/>
        <v>27</v>
      </c>
      <c r="AE107" s="63">
        <f t="shared" si="23"/>
        <v>0</v>
      </c>
      <c r="AF107" s="49" t="str">
        <f t="shared" si="24"/>
        <v>ok</v>
      </c>
      <c r="AG107" s="28"/>
      <c r="AH107" s="50">
        <f t="shared" si="25"/>
        <v>0</v>
      </c>
      <c r="AI107" s="28"/>
      <c r="AJ107" s="28"/>
    </row>
    <row r="108" spans="1:36">
      <c r="A108" s="19"/>
      <c r="B108" s="20"/>
      <c r="C108" s="76" t="str">
        <f>IFERROR(VLOOKUP(B108,'Liste Site FFME'!$A:$B,2,FALSE()),"")</f>
        <v/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  <c r="Z108" s="21">
        <v>0</v>
      </c>
      <c r="AA108" s="21">
        <v>0</v>
      </c>
      <c r="AB108" s="17">
        <f t="shared" si="21"/>
        <v>0</v>
      </c>
      <c r="AC108" s="22"/>
      <c r="AD108" s="63">
        <f t="shared" si="22"/>
        <v>27</v>
      </c>
      <c r="AE108" s="63">
        <f t="shared" si="23"/>
        <v>0</v>
      </c>
      <c r="AF108" s="49" t="str">
        <f t="shared" si="24"/>
        <v>ok</v>
      </c>
      <c r="AG108" s="28"/>
      <c r="AH108" s="50">
        <f t="shared" si="25"/>
        <v>0</v>
      </c>
      <c r="AI108" s="28"/>
      <c r="AJ108" s="28"/>
    </row>
    <row r="109" spans="1:36">
      <c r="A109" s="19"/>
      <c r="B109" s="20"/>
      <c r="C109" s="76" t="str">
        <f>IFERROR(VLOOKUP(B109,'Liste Site FFME'!$A:$B,2,FALSE()),"")</f>
        <v/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  <c r="Z109" s="21">
        <v>0</v>
      </c>
      <c r="AA109" s="21">
        <v>0</v>
      </c>
      <c r="AB109" s="17">
        <f t="shared" si="21"/>
        <v>0</v>
      </c>
      <c r="AC109" s="22"/>
      <c r="AD109" s="63">
        <f t="shared" si="22"/>
        <v>27</v>
      </c>
      <c r="AE109" s="63">
        <f t="shared" si="23"/>
        <v>0</v>
      </c>
      <c r="AF109" s="49" t="str">
        <f t="shared" si="24"/>
        <v>ok</v>
      </c>
      <c r="AG109" s="28"/>
      <c r="AH109" s="50">
        <f t="shared" si="25"/>
        <v>0</v>
      </c>
      <c r="AI109" s="28"/>
      <c r="AJ109" s="28"/>
    </row>
    <row r="110" spans="1:36">
      <c r="A110" s="19"/>
      <c r="B110" s="20"/>
      <c r="C110" s="76" t="str">
        <f>IFERROR(VLOOKUP(B110,'Liste Site FFME'!$A:$B,2,FALSE()),"")</f>
        <v/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17">
        <f t="shared" si="21"/>
        <v>0</v>
      </c>
      <c r="AC110" s="22"/>
      <c r="AD110" s="63">
        <f t="shared" si="22"/>
        <v>27</v>
      </c>
      <c r="AE110" s="63">
        <f t="shared" si="23"/>
        <v>0</v>
      </c>
      <c r="AF110" s="49" t="str">
        <f t="shared" si="24"/>
        <v>ok</v>
      </c>
      <c r="AG110" s="28"/>
      <c r="AH110" s="50">
        <f t="shared" si="25"/>
        <v>0</v>
      </c>
      <c r="AI110" s="28"/>
      <c r="AJ110" s="28"/>
    </row>
    <row r="111" spans="1:36">
      <c r="A111" s="19"/>
      <c r="B111" s="20"/>
      <c r="C111" s="76" t="str">
        <f>IFERROR(VLOOKUP(B111,'Liste Site FFME'!$A:$B,2,FALSE()),"")</f>
        <v/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  <c r="Z111" s="21">
        <v>0</v>
      </c>
      <c r="AA111" s="21">
        <v>0</v>
      </c>
      <c r="AB111" s="17">
        <f t="shared" si="21"/>
        <v>0</v>
      </c>
      <c r="AC111" s="22"/>
      <c r="AD111" s="63">
        <f t="shared" si="22"/>
        <v>27</v>
      </c>
      <c r="AE111" s="63">
        <f t="shared" si="23"/>
        <v>0</v>
      </c>
      <c r="AF111" s="49" t="str">
        <f t="shared" si="24"/>
        <v>ok</v>
      </c>
      <c r="AG111" s="28"/>
      <c r="AH111" s="50">
        <f t="shared" si="25"/>
        <v>0</v>
      </c>
      <c r="AI111" s="28"/>
      <c r="AJ111" s="28"/>
    </row>
    <row r="112" spans="1:36">
      <c r="A112" s="19"/>
      <c r="B112" s="20"/>
      <c r="C112" s="76" t="str">
        <f>IFERROR(VLOOKUP(B112,'Liste Site FFME'!$A:$B,2,FALSE()),"")</f>
        <v/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  <c r="Z112" s="21">
        <v>0</v>
      </c>
      <c r="AA112" s="21">
        <v>0</v>
      </c>
      <c r="AB112" s="17">
        <f t="shared" si="21"/>
        <v>0</v>
      </c>
      <c r="AC112" s="22"/>
      <c r="AD112" s="63">
        <f t="shared" si="22"/>
        <v>27</v>
      </c>
      <c r="AE112" s="63">
        <f t="shared" si="23"/>
        <v>0</v>
      </c>
      <c r="AF112" s="49" t="str">
        <f t="shared" si="24"/>
        <v>ok</v>
      </c>
      <c r="AG112" s="28"/>
      <c r="AH112" s="50">
        <f t="shared" si="25"/>
        <v>0</v>
      </c>
      <c r="AI112" s="28"/>
      <c r="AJ112" s="28"/>
    </row>
    <row r="113" spans="1:36">
      <c r="A113" s="19"/>
      <c r="B113" s="20"/>
      <c r="C113" s="76" t="str">
        <f>IFERROR(VLOOKUP(B113,'Liste Site FFME'!$A:$B,2,FALSE()),"")</f>
        <v/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Z113" s="21">
        <v>0</v>
      </c>
      <c r="AA113" s="21">
        <v>0</v>
      </c>
      <c r="AB113" s="17">
        <f t="shared" si="21"/>
        <v>0</v>
      </c>
      <c r="AC113" s="22"/>
      <c r="AD113" s="63">
        <f t="shared" si="22"/>
        <v>27</v>
      </c>
      <c r="AE113" s="63">
        <f t="shared" si="23"/>
        <v>0</v>
      </c>
      <c r="AF113" s="49" t="str">
        <f t="shared" si="24"/>
        <v>ok</v>
      </c>
      <c r="AG113" s="28"/>
      <c r="AH113" s="50">
        <f t="shared" si="25"/>
        <v>0</v>
      </c>
      <c r="AI113" s="28"/>
      <c r="AJ113" s="28"/>
    </row>
    <row r="114" spans="1:36">
      <c r="A114" s="19"/>
      <c r="B114" s="20"/>
      <c r="C114" s="76" t="str">
        <f>IFERROR(VLOOKUP(B114,'Liste Site FFME'!$A:$B,2,FALSE()),"")</f>
        <v/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  <c r="Z114" s="21">
        <v>0</v>
      </c>
      <c r="AA114" s="21">
        <v>0</v>
      </c>
      <c r="AB114" s="17">
        <f t="shared" si="21"/>
        <v>0</v>
      </c>
      <c r="AC114" s="22"/>
      <c r="AD114" s="63">
        <f t="shared" si="22"/>
        <v>27</v>
      </c>
      <c r="AE114" s="63">
        <f t="shared" si="23"/>
        <v>0</v>
      </c>
      <c r="AF114" s="49" t="str">
        <f t="shared" si="24"/>
        <v>ok</v>
      </c>
      <c r="AG114" s="28"/>
      <c r="AH114" s="50">
        <f t="shared" si="25"/>
        <v>0</v>
      </c>
      <c r="AI114" s="28"/>
      <c r="AJ114" s="28"/>
    </row>
    <row r="115" spans="1:36">
      <c r="A115" s="19"/>
      <c r="B115" s="20"/>
      <c r="C115" s="76" t="str">
        <f>IFERROR(VLOOKUP(B115,'Liste Site FFME'!$A:$B,2,FALSE()),"")</f>
        <v/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  <c r="Z115" s="21">
        <v>0</v>
      </c>
      <c r="AA115" s="21">
        <v>0</v>
      </c>
      <c r="AB115" s="17">
        <f t="shared" si="21"/>
        <v>0</v>
      </c>
      <c r="AC115" s="22"/>
      <c r="AD115" s="63">
        <f t="shared" si="22"/>
        <v>27</v>
      </c>
      <c r="AE115" s="63">
        <f t="shared" si="23"/>
        <v>0</v>
      </c>
      <c r="AF115" s="49" t="str">
        <f t="shared" si="24"/>
        <v>ok</v>
      </c>
      <c r="AG115" s="28"/>
      <c r="AH115" s="50">
        <f t="shared" si="25"/>
        <v>0</v>
      </c>
      <c r="AI115" s="28"/>
      <c r="AJ115" s="28"/>
    </row>
    <row r="116" spans="1:36">
      <c r="A116" s="19"/>
      <c r="B116" s="20"/>
      <c r="C116" s="76" t="str">
        <f>IFERROR(VLOOKUP(B116,'Liste Site FFME'!$A:$B,2,FALSE()),"")</f>
        <v/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17"/>
      <c r="AC116" s="22"/>
      <c r="AD116" s="63"/>
      <c r="AE116" s="63"/>
      <c r="AF116" s="49"/>
      <c r="AG116" s="28"/>
      <c r="AH116" s="50"/>
      <c r="AI116" s="28"/>
      <c r="AJ116" s="28"/>
    </row>
    <row r="117" spans="1:36">
      <c r="A117" s="19"/>
      <c r="B117" s="20"/>
      <c r="C117" s="76" t="str">
        <f>IFERROR(VLOOKUP(B117,'Liste Site FFME'!$A:$B,2,FALSE()),"")</f>
        <v/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17"/>
      <c r="AC117" s="22"/>
      <c r="AD117" s="63"/>
      <c r="AE117" s="63"/>
      <c r="AF117" s="49"/>
      <c r="AG117" s="28"/>
      <c r="AH117" s="50"/>
      <c r="AI117" s="28"/>
      <c r="AJ117" s="28"/>
    </row>
    <row r="118" spans="1:36">
      <c r="A118" s="19"/>
      <c r="B118" s="20"/>
      <c r="C118" s="76" t="str">
        <f>IFERROR(VLOOKUP(B118,'Liste Site FFME'!$A:$B,2,FALSE()),"")</f>
        <v/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17"/>
      <c r="AC118" s="22"/>
      <c r="AD118" s="63"/>
      <c r="AE118" s="63"/>
      <c r="AF118" s="49"/>
      <c r="AG118" s="28"/>
      <c r="AH118" s="50"/>
      <c r="AI118" s="28"/>
      <c r="AJ118" s="28"/>
    </row>
    <row r="119" spans="1:36">
      <c r="A119" s="19"/>
      <c r="B119" s="20"/>
      <c r="C119" s="76" t="str">
        <f>IFERROR(VLOOKUP(B119,'Liste Site FFME'!$A:$B,2,FALSE()),"")</f>
        <v/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17"/>
      <c r="AC119" s="22"/>
      <c r="AD119" s="63"/>
      <c r="AE119" s="63"/>
      <c r="AF119" s="49"/>
      <c r="AG119" s="28"/>
      <c r="AH119" s="50"/>
      <c r="AI119" s="28"/>
      <c r="AJ119" s="28"/>
    </row>
    <row r="120" spans="1:36">
      <c r="A120" s="19"/>
      <c r="B120" s="20"/>
      <c r="C120" s="76" t="str">
        <f>IFERROR(VLOOKUP(B120,'Liste Site FFME'!$A:$B,2,FALSE()),"")</f>
        <v/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17"/>
      <c r="AC120" s="22"/>
      <c r="AD120" s="63"/>
      <c r="AE120" s="63"/>
      <c r="AF120" s="49"/>
      <c r="AG120" s="28"/>
      <c r="AH120" s="50"/>
      <c r="AI120" s="28"/>
      <c r="AJ120" s="28"/>
    </row>
    <row r="121" spans="1:36">
      <c r="A121" s="19"/>
      <c r="B121" s="20"/>
      <c r="C121" s="76" t="str">
        <f>IFERROR(VLOOKUP(B121,'Liste Site FFME'!$A:$B,2,FALSE()),"")</f>
        <v/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17"/>
      <c r="AC121" s="22"/>
      <c r="AD121" s="63"/>
      <c r="AE121" s="63"/>
      <c r="AF121" s="49"/>
      <c r="AG121" s="28"/>
      <c r="AH121" s="50"/>
      <c r="AI121" s="28"/>
      <c r="AJ121" s="28"/>
    </row>
    <row r="122" spans="1:36">
      <c r="A122" s="19"/>
      <c r="B122" s="20"/>
      <c r="C122" s="76" t="str">
        <f>IFERROR(VLOOKUP(B122,'Liste Site FFME'!$A:$B,2,FALSE()),"")</f>
        <v/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17"/>
      <c r="AC122" s="22"/>
      <c r="AD122" s="63"/>
      <c r="AE122" s="63"/>
      <c r="AF122" s="49"/>
      <c r="AG122" s="28"/>
      <c r="AH122" s="50"/>
      <c r="AI122" s="28"/>
      <c r="AJ122" s="28"/>
    </row>
    <row r="123" spans="1:36">
      <c r="A123" s="19"/>
      <c r="B123" s="20"/>
      <c r="C123" s="76" t="str">
        <f>IFERROR(VLOOKUP(B123,'Liste Site FFME'!$A:$B,2,FALSE()),"")</f>
        <v/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17"/>
      <c r="AC123" s="22"/>
      <c r="AD123" s="63"/>
      <c r="AE123" s="63"/>
      <c r="AF123" s="49"/>
      <c r="AG123" s="28"/>
      <c r="AH123" s="50"/>
      <c r="AI123" s="28"/>
      <c r="AJ123" s="28"/>
    </row>
    <row r="124" spans="1:36">
      <c r="A124" s="19"/>
      <c r="B124" s="20"/>
      <c r="C124" s="76" t="str">
        <f>IFERROR(VLOOKUP(B124,'Liste Site FFME'!$A:$B,2,FALSE()),"")</f>
        <v/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17"/>
      <c r="AC124" s="22"/>
      <c r="AD124" s="63"/>
      <c r="AE124" s="63"/>
      <c r="AF124" s="49"/>
      <c r="AG124" s="28"/>
      <c r="AH124" s="50"/>
      <c r="AI124" s="28"/>
      <c r="AJ124" s="28"/>
    </row>
    <row r="125" spans="1:36">
      <c r="A125" s="19"/>
      <c r="B125" s="20"/>
      <c r="C125" s="76" t="str">
        <f>IFERROR(VLOOKUP(B125,'Liste Site FFME'!$A:$B,2,FALSE()),"")</f>
        <v/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17"/>
      <c r="AC125" s="22"/>
      <c r="AD125" s="63"/>
      <c r="AE125" s="63"/>
      <c r="AF125" s="49"/>
      <c r="AG125" s="28"/>
      <c r="AH125" s="50"/>
      <c r="AI125" s="28"/>
      <c r="AJ125" s="28"/>
    </row>
    <row r="126" spans="1:36">
      <c r="A126" s="19"/>
      <c r="B126" s="20"/>
      <c r="C126" s="76" t="str">
        <f>IFERROR(VLOOKUP(B126,'Liste Site FFME'!$A:$B,2,FALSE()),"")</f>
        <v/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17"/>
      <c r="AC126" s="22"/>
      <c r="AD126" s="63"/>
      <c r="AE126" s="63"/>
      <c r="AF126" s="49"/>
      <c r="AG126" s="28"/>
      <c r="AH126" s="50"/>
      <c r="AI126" s="28"/>
      <c r="AJ126" s="28"/>
    </row>
    <row r="127" spans="1:36">
      <c r="A127" s="19"/>
      <c r="B127" s="20"/>
      <c r="C127" s="76" t="str">
        <f>IFERROR(VLOOKUP(B127,'Liste Site FFME'!$A:$B,2,FALSE()),"")</f>
        <v/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17"/>
      <c r="AC127" s="22"/>
      <c r="AD127" s="63"/>
      <c r="AE127" s="63"/>
      <c r="AF127" s="49"/>
      <c r="AG127" s="28"/>
      <c r="AH127" s="50"/>
      <c r="AI127" s="28"/>
      <c r="AJ127" s="28"/>
    </row>
    <row r="128" spans="1:36">
      <c r="A128" s="19"/>
      <c r="B128" s="20"/>
      <c r="C128" s="76" t="str">
        <f>IFERROR(VLOOKUP(B128,'Liste Site FFME'!$A:$B,2,FALSE()),"")</f>
        <v/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17"/>
      <c r="AC128" s="22"/>
      <c r="AD128" s="63"/>
      <c r="AE128" s="63"/>
      <c r="AF128" s="49"/>
      <c r="AG128" s="28"/>
      <c r="AH128" s="50"/>
      <c r="AI128" s="28"/>
      <c r="AJ128" s="28"/>
    </row>
    <row r="129" spans="1:36">
      <c r="A129" s="19"/>
      <c r="B129" s="20"/>
      <c r="C129" s="76" t="str">
        <f>IFERROR(VLOOKUP(B129,'Liste Site FFME'!$A:$B,2,FALSE()),"")</f>
        <v/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17"/>
      <c r="AC129" s="22"/>
      <c r="AD129" s="63"/>
      <c r="AE129" s="63"/>
      <c r="AF129" s="49"/>
      <c r="AG129" s="28"/>
      <c r="AH129" s="50"/>
      <c r="AI129" s="28"/>
      <c r="AJ129" s="28"/>
    </row>
  </sheetData>
  <sheetProtection selectLockedCells="1"/>
  <autoFilter ref="A9:AJ9" xr:uid="{00000000-0009-0000-0000-000000000000}">
    <sortState xmlns:xlrd2="http://schemas.microsoft.com/office/spreadsheetml/2017/richdata2" ref="A10:AJ129">
      <sortCondition descending="1" ref="AB9"/>
    </sortState>
  </autoFilter>
  <mergeCells count="6">
    <mergeCell ref="AF8:AJ8"/>
    <mergeCell ref="AC3:AE3"/>
    <mergeCell ref="H3:J3"/>
    <mergeCell ref="A4:B8"/>
    <mergeCell ref="AC4:AE8"/>
    <mergeCell ref="N3:AB3"/>
  </mergeCells>
  <conditionalFormatting sqref="A1:M9 A10:A35 D10:M35 A36:M1048576">
    <cfRule type="expression" dxfId="61" priority="1">
      <formula>IF(AG1="x",TRUE,FALSE)</formula>
    </cfRule>
  </conditionalFormatting>
  <conditionalFormatting sqref="A1:XFD1">
    <cfRule type="cellIs" dxfId="60" priority="4" operator="equal">
      <formula>"z"</formula>
    </cfRule>
  </conditionalFormatting>
  <conditionalFormatting sqref="D10:AA129">
    <cfRule type="cellIs" dxfId="59" priority="2" operator="equal">
      <formula>1</formula>
    </cfRule>
    <cfRule type="cellIs" dxfId="58" priority="3" operator="greaterThan">
      <formula>1</formula>
    </cfRule>
  </conditionalFormatting>
  <conditionalFormatting sqref="N1:AG2 AC3:AG3 N4:AG1048576">
    <cfRule type="expression" dxfId="57" priority="7">
      <formula>IF(AU1="x",TRUE,FALSE)</formula>
    </cfRule>
  </conditionalFormatting>
  <conditionalFormatting sqref="AF1:AF1048576">
    <cfRule type="containsText" dxfId="56" priority="5" operator="containsText" text="ERR">
      <formula>NOT(ISERROR(SEARCH("ERR",AF1)))</formula>
    </cfRule>
  </conditionalFormatting>
  <dataValidations count="1">
    <dataValidation type="list" allowBlank="1" showInputMessage="1" showErrorMessage="1" sqref="AG10:AG129 AI10:AJ129" xr:uid="{00000000-0002-0000-0000-000000000000}">
      <formula1>"',x,"</formula1>
    </dataValidation>
  </dataValidations>
  <pageMargins left="0.19685039370078741" right="0.19685039370078741" top="0.19685039370078741" bottom="0.19685039370078741" header="0.31496062992125984" footer="0.31496062992125984"/>
  <pageSetup paperSize="9" scale="7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  <pageSetUpPr fitToPage="1"/>
  </sheetPr>
  <dimension ref="A1:AH129"/>
  <sheetViews>
    <sheetView zoomScaleNormal="100" workbookViewId="0">
      <selection activeCell="C28" sqref="C28"/>
    </sheetView>
  </sheetViews>
  <sheetFormatPr baseColWidth="10" defaultRowHeight="14.4" outlineLevelRow="1"/>
  <cols>
    <col min="1" max="1" width="7.44140625" style="5" customWidth="1"/>
    <col min="2" max="2" width="28.5546875" customWidth="1"/>
    <col min="3" max="3" width="21.109375" customWidth="1"/>
    <col min="4" max="23" width="5.6640625" style="18" customWidth="1"/>
    <col min="24" max="24" width="5.6640625" style="18" hidden="1" customWidth="1"/>
    <col min="25" max="25" width="8" style="6" customWidth="1"/>
    <col min="26" max="26" width="9.6640625" style="2" customWidth="1"/>
    <col min="27" max="27" width="5.6640625" style="2" customWidth="1"/>
    <col min="28" max="28" width="11.44140625" style="2" customWidth="1"/>
    <col min="29" max="29" width="14" style="2" customWidth="1"/>
    <col min="30" max="30" width="10" style="2" customWidth="1"/>
    <col min="31" max="31" width="12.5546875" customWidth="1"/>
    <col min="32" max="32" width="7.109375" customWidth="1"/>
    <col min="33" max="33" width="8.88671875" customWidth="1"/>
    <col min="34" max="34" width="3.44140625" style="54" customWidth="1"/>
  </cols>
  <sheetData>
    <row r="1" spans="1:34" ht="16.5" customHeight="1">
      <c r="A1" s="53"/>
      <c r="B1" s="77" t="s">
        <v>875</v>
      </c>
      <c r="C1" s="54" t="s">
        <v>59</v>
      </c>
      <c r="D1" s="54" t="s">
        <v>59</v>
      </c>
      <c r="E1" s="54" t="s">
        <v>59</v>
      </c>
      <c r="F1" s="54" t="s">
        <v>59</v>
      </c>
      <c r="G1" s="54" t="s">
        <v>59</v>
      </c>
      <c r="H1" s="54" t="s">
        <v>59</v>
      </c>
      <c r="I1" s="54" t="s">
        <v>59</v>
      </c>
      <c r="J1" s="54" t="s">
        <v>59</v>
      </c>
      <c r="K1" s="54" t="s">
        <v>59</v>
      </c>
      <c r="L1" s="54" t="s">
        <v>59</v>
      </c>
      <c r="M1" s="54" t="s">
        <v>59</v>
      </c>
      <c r="N1" s="54" t="s">
        <v>60</v>
      </c>
      <c r="O1" s="54" t="s">
        <v>59</v>
      </c>
      <c r="P1" s="54" t="s">
        <v>60</v>
      </c>
      <c r="Q1" s="54" t="s">
        <v>59</v>
      </c>
      <c r="R1" s="54" t="s">
        <v>60</v>
      </c>
      <c r="S1" s="54" t="s">
        <v>59</v>
      </c>
      <c r="T1" s="54" t="s">
        <v>60</v>
      </c>
      <c r="U1" s="54" t="s">
        <v>59</v>
      </c>
      <c r="V1" s="54" t="s">
        <v>60</v>
      </c>
      <c r="W1" s="54" t="s">
        <v>59</v>
      </c>
      <c r="X1" s="54" t="s">
        <v>59</v>
      </c>
      <c r="Y1" s="55"/>
      <c r="Z1" s="54"/>
      <c r="AA1" s="54"/>
      <c r="AB1" s="54"/>
      <c r="AC1" s="60"/>
      <c r="AD1" s="60"/>
    </row>
    <row r="2" spans="1:34" ht="14.25" customHeight="1">
      <c r="A2" s="53"/>
      <c r="B2" s="77" t="s">
        <v>876</v>
      </c>
      <c r="C2" s="54"/>
      <c r="D2" s="54">
        <f>$AG$5</f>
        <v>1</v>
      </c>
      <c r="E2" s="54">
        <f>IF(D1="T",D2+1,IF(D1="Z",D2,"err"))</f>
        <v>2</v>
      </c>
      <c r="F2" s="54">
        <f t="shared" ref="F2:X2" si="0">IF(E1="T",E2+1,IF(E1="Z",E2,"err"))</f>
        <v>3</v>
      </c>
      <c r="G2" s="54">
        <f t="shared" si="0"/>
        <v>4</v>
      </c>
      <c r="H2" s="54">
        <f t="shared" si="0"/>
        <v>5</v>
      </c>
      <c r="I2" s="54">
        <f t="shared" si="0"/>
        <v>6</v>
      </c>
      <c r="J2" s="54">
        <f t="shared" si="0"/>
        <v>7</v>
      </c>
      <c r="K2" s="54">
        <f t="shared" si="0"/>
        <v>8</v>
      </c>
      <c r="L2" s="54">
        <f t="shared" si="0"/>
        <v>9</v>
      </c>
      <c r="M2" s="54">
        <f t="shared" si="0"/>
        <v>10</v>
      </c>
      <c r="N2" s="54">
        <v>11</v>
      </c>
      <c r="O2" s="54">
        <f t="shared" si="0"/>
        <v>11</v>
      </c>
      <c r="P2" s="54">
        <f t="shared" si="0"/>
        <v>12</v>
      </c>
      <c r="Q2" s="54">
        <f t="shared" si="0"/>
        <v>12</v>
      </c>
      <c r="R2" s="54">
        <f t="shared" si="0"/>
        <v>13</v>
      </c>
      <c r="S2" s="54">
        <f t="shared" si="0"/>
        <v>13</v>
      </c>
      <c r="T2" s="54">
        <f t="shared" si="0"/>
        <v>14</v>
      </c>
      <c r="U2" s="54">
        <f t="shared" si="0"/>
        <v>14</v>
      </c>
      <c r="V2" s="54">
        <f t="shared" si="0"/>
        <v>15</v>
      </c>
      <c r="W2" s="54">
        <f t="shared" si="0"/>
        <v>15</v>
      </c>
      <c r="X2" s="54">
        <f t="shared" si="0"/>
        <v>16</v>
      </c>
      <c r="Y2" s="55"/>
      <c r="Z2" s="54"/>
      <c r="AA2" s="54"/>
      <c r="AB2" s="54"/>
      <c r="AC2" s="60"/>
      <c r="AD2" s="60"/>
      <c r="AF2" s="1"/>
    </row>
    <row r="3" spans="1:34" s="3" customFormat="1" ht="18.600000000000001" thickBot="1">
      <c r="A3" s="51"/>
      <c r="B3" s="52" t="s">
        <v>0</v>
      </c>
      <c r="C3" s="45" t="s">
        <v>1254</v>
      </c>
      <c r="D3" s="57"/>
      <c r="E3" s="57"/>
      <c r="F3" s="57"/>
      <c r="G3" s="57"/>
      <c r="H3" s="98" t="s">
        <v>1251</v>
      </c>
      <c r="I3" s="98"/>
      <c r="J3" s="98"/>
      <c r="K3" s="59"/>
      <c r="L3" s="57"/>
      <c r="M3" s="57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57"/>
      <c r="Z3" s="96">
        <v>45970</v>
      </c>
      <c r="AA3" s="97"/>
      <c r="AB3" s="97"/>
      <c r="AC3" s="58"/>
      <c r="AD3" s="62"/>
      <c r="AE3" s="57"/>
      <c r="AF3" s="57"/>
      <c r="AG3" s="57"/>
      <c r="AH3" s="57"/>
    </row>
    <row r="4" spans="1:34" ht="14.25" customHeight="1">
      <c r="A4" s="99"/>
      <c r="B4" s="99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5"/>
      <c r="Z4" s="99" t="e" vm="1">
        <v>#VALUE!</v>
      </c>
      <c r="AA4" s="99"/>
      <c r="AB4" s="99"/>
      <c r="AC4" s="60"/>
      <c r="AD4" s="60"/>
      <c r="AE4" s="10" t="s">
        <v>68</v>
      </c>
      <c r="AF4" s="11"/>
      <c r="AG4" s="12"/>
    </row>
    <row r="5" spans="1:34" s="6" customFormat="1">
      <c r="A5" s="99"/>
      <c r="B5" s="99"/>
      <c r="C5" s="55"/>
      <c r="D5" s="7" t="str">
        <f>CONCATENATE(D1,D2)</f>
        <v>T1</v>
      </c>
      <c r="E5" s="7" t="str">
        <f t="shared" ref="E5:W5" si="1">CONCATENATE(E1,E2)</f>
        <v>T2</v>
      </c>
      <c r="F5" s="7" t="str">
        <f t="shared" si="1"/>
        <v>T3</v>
      </c>
      <c r="G5" s="7" t="str">
        <f t="shared" si="1"/>
        <v>T4</v>
      </c>
      <c r="H5" s="7" t="str">
        <f t="shared" si="1"/>
        <v>T5</v>
      </c>
      <c r="I5" s="7" t="str">
        <f t="shared" si="1"/>
        <v>T6</v>
      </c>
      <c r="J5" s="7" t="str">
        <f t="shared" si="1"/>
        <v>T7</v>
      </c>
      <c r="K5" s="7" t="str">
        <f t="shared" si="1"/>
        <v>T8</v>
      </c>
      <c r="L5" s="7" t="str">
        <f t="shared" si="1"/>
        <v>T9</v>
      </c>
      <c r="M5" s="7" t="str">
        <f t="shared" si="1"/>
        <v>T10</v>
      </c>
      <c r="N5" s="7" t="str">
        <f t="shared" si="1"/>
        <v>Z11</v>
      </c>
      <c r="O5" s="7" t="str">
        <f t="shared" si="1"/>
        <v>T11</v>
      </c>
      <c r="P5" s="7" t="str">
        <f t="shared" si="1"/>
        <v>Z12</v>
      </c>
      <c r="Q5" s="7" t="str">
        <f t="shared" si="1"/>
        <v>T12</v>
      </c>
      <c r="R5" s="7" t="str">
        <f t="shared" si="1"/>
        <v>Z13</v>
      </c>
      <c r="S5" s="7" t="str">
        <f t="shared" si="1"/>
        <v>T13</v>
      </c>
      <c r="T5" s="7" t="str">
        <f t="shared" si="1"/>
        <v>Z14</v>
      </c>
      <c r="U5" s="7" t="str">
        <f t="shared" si="1"/>
        <v>T14</v>
      </c>
      <c r="V5" s="7" t="str">
        <f t="shared" si="1"/>
        <v>Z15</v>
      </c>
      <c r="W5" s="7" t="str">
        <f t="shared" si="1"/>
        <v>T15</v>
      </c>
      <c r="X5" s="7" t="str">
        <f t="shared" ref="X5" si="2">_xlfn.CONCAT("V",X2,X1)</f>
        <v>V16T</v>
      </c>
      <c r="Y5" s="8" t="s">
        <v>1</v>
      </c>
      <c r="Z5" s="99"/>
      <c r="AA5" s="99"/>
      <c r="AB5" s="99"/>
      <c r="AC5" s="61"/>
      <c r="AD5" s="61"/>
      <c r="AE5" s="13"/>
      <c r="AF5" s="14" t="s">
        <v>58</v>
      </c>
      <c r="AG5" s="26">
        <v>1</v>
      </c>
      <c r="AH5" s="55"/>
    </row>
    <row r="6" spans="1:34">
      <c r="A6" s="99"/>
      <c r="B6" s="99"/>
      <c r="C6" s="46" t="s">
        <v>4</v>
      </c>
      <c r="D6" s="64">
        <f t="shared" ref="D6:O6" si="3">IF(AND(D1="T",C1="T"),1000,IF(AND(C1="Z",D1="T"),500,IF(D1="Z",500,"err")))</f>
        <v>1000</v>
      </c>
      <c r="E6" s="64">
        <f t="shared" si="3"/>
        <v>1000</v>
      </c>
      <c r="F6" s="64">
        <f t="shared" si="3"/>
        <v>1000</v>
      </c>
      <c r="G6" s="64">
        <f t="shared" si="3"/>
        <v>1000</v>
      </c>
      <c r="H6" s="64">
        <f t="shared" si="3"/>
        <v>1000</v>
      </c>
      <c r="I6" s="64">
        <f t="shared" si="3"/>
        <v>1000</v>
      </c>
      <c r="J6" s="64">
        <f t="shared" si="3"/>
        <v>1000</v>
      </c>
      <c r="K6" s="64">
        <f t="shared" si="3"/>
        <v>1000</v>
      </c>
      <c r="L6" s="64">
        <f t="shared" si="3"/>
        <v>1000</v>
      </c>
      <c r="M6" s="64">
        <f t="shared" si="3"/>
        <v>1000</v>
      </c>
      <c r="N6" s="64">
        <f t="shared" si="3"/>
        <v>500</v>
      </c>
      <c r="O6" s="64">
        <f t="shared" si="3"/>
        <v>500</v>
      </c>
      <c r="P6" s="64">
        <f>IF(AND(P1="T",O1="T"),1000,IF(AND(O1="Z",P1="T"),500,IF(P1="Z",500,"err")))</f>
        <v>500</v>
      </c>
      <c r="Q6" s="64">
        <f t="shared" ref="Q6:W6" si="4">IF(AND(Q1="T",P1="T"),1000,IF(AND(P1="Z",Q1="T"),500,IF(Q1="Z",500,"err")))</f>
        <v>500</v>
      </c>
      <c r="R6" s="64">
        <f t="shared" si="4"/>
        <v>500</v>
      </c>
      <c r="S6" s="64">
        <f t="shared" si="4"/>
        <v>500</v>
      </c>
      <c r="T6" s="64">
        <f t="shared" si="4"/>
        <v>500</v>
      </c>
      <c r="U6" s="64">
        <f t="shared" si="4"/>
        <v>500</v>
      </c>
      <c r="V6" s="64">
        <f t="shared" si="4"/>
        <v>500</v>
      </c>
      <c r="W6" s="64">
        <f t="shared" si="4"/>
        <v>500</v>
      </c>
      <c r="X6" s="64"/>
      <c r="Y6" s="48">
        <f>SUM(D6:X6)</f>
        <v>15000</v>
      </c>
      <c r="Z6" s="99"/>
      <c r="AA6" s="99"/>
      <c r="AB6" s="99"/>
      <c r="AC6" s="60"/>
      <c r="AD6" s="60"/>
      <c r="AE6" s="13"/>
      <c r="AF6" s="14"/>
      <c r="AG6" s="26">
        <v>2</v>
      </c>
    </row>
    <row r="7" spans="1:34" ht="15" thickBot="1">
      <c r="A7" s="99"/>
      <c r="B7" s="99"/>
      <c r="C7" s="46" t="s">
        <v>5</v>
      </c>
      <c r="D7" s="47">
        <f>IFERROR(D6/D8,D6)</f>
        <v>142.85714285714286</v>
      </c>
      <c r="E7" s="47">
        <f t="shared" ref="E7:X7" si="5">IFERROR(E6/E8,E6)</f>
        <v>142.85714285714286</v>
      </c>
      <c r="F7" s="47">
        <f t="shared" si="5"/>
        <v>142.85714285714286</v>
      </c>
      <c r="G7" s="47">
        <f t="shared" si="5"/>
        <v>250</v>
      </c>
      <c r="H7" s="47">
        <f t="shared" si="5"/>
        <v>250</v>
      </c>
      <c r="I7" s="47">
        <f t="shared" si="5"/>
        <v>250</v>
      </c>
      <c r="J7" s="47">
        <f t="shared" si="5"/>
        <v>500</v>
      </c>
      <c r="K7" s="47">
        <f t="shared" si="5"/>
        <v>250</v>
      </c>
      <c r="L7" s="47">
        <f t="shared" si="5"/>
        <v>200</v>
      </c>
      <c r="M7" s="47">
        <f t="shared" si="5"/>
        <v>200</v>
      </c>
      <c r="N7" s="47">
        <f t="shared" si="5"/>
        <v>100</v>
      </c>
      <c r="O7" s="47">
        <f t="shared" si="5"/>
        <v>166.66666666666666</v>
      </c>
      <c r="P7" s="47">
        <f t="shared" si="5"/>
        <v>125</v>
      </c>
      <c r="Q7" s="47">
        <f t="shared" si="5"/>
        <v>250</v>
      </c>
      <c r="R7" s="47">
        <f t="shared" si="5"/>
        <v>250</v>
      </c>
      <c r="S7" s="47">
        <f t="shared" si="5"/>
        <v>500</v>
      </c>
      <c r="T7" s="47">
        <f t="shared" si="5"/>
        <v>500</v>
      </c>
      <c r="U7" s="47">
        <f t="shared" si="5"/>
        <v>500</v>
      </c>
      <c r="V7" s="47">
        <f t="shared" si="5"/>
        <v>500</v>
      </c>
      <c r="W7" s="47">
        <f t="shared" si="5"/>
        <v>500</v>
      </c>
      <c r="X7" s="47">
        <f t="shared" si="5"/>
        <v>0</v>
      </c>
      <c r="Y7" s="48"/>
      <c r="Z7" s="99"/>
      <c r="AA7" s="99"/>
      <c r="AB7" s="99"/>
      <c r="AC7" s="60"/>
      <c r="AD7" s="60"/>
      <c r="AE7" s="13"/>
      <c r="AF7" s="14" t="s">
        <v>62</v>
      </c>
      <c r="AG7" s="26">
        <v>2</v>
      </c>
    </row>
    <row r="8" spans="1:34" ht="15" thickBot="1">
      <c r="A8" s="100"/>
      <c r="B8" s="100"/>
      <c r="C8" s="46" t="s">
        <v>6</v>
      </c>
      <c r="D8" s="47">
        <f>SUM(D10:D102)</f>
        <v>7</v>
      </c>
      <c r="E8" s="47">
        <f t="shared" ref="E8:X8" si="6">SUM(E10:E102)</f>
        <v>7</v>
      </c>
      <c r="F8" s="47">
        <f t="shared" si="6"/>
        <v>7</v>
      </c>
      <c r="G8" s="47">
        <f t="shared" si="6"/>
        <v>4</v>
      </c>
      <c r="H8" s="47">
        <f t="shared" si="6"/>
        <v>4</v>
      </c>
      <c r="I8" s="47">
        <f t="shared" si="6"/>
        <v>4</v>
      </c>
      <c r="J8" s="47">
        <f t="shared" si="6"/>
        <v>2</v>
      </c>
      <c r="K8" s="47">
        <f t="shared" si="6"/>
        <v>4</v>
      </c>
      <c r="L8" s="47">
        <f t="shared" si="6"/>
        <v>5</v>
      </c>
      <c r="M8" s="47">
        <f t="shared" si="6"/>
        <v>5</v>
      </c>
      <c r="N8" s="47">
        <f t="shared" si="6"/>
        <v>5</v>
      </c>
      <c r="O8" s="47">
        <f t="shared" si="6"/>
        <v>3</v>
      </c>
      <c r="P8" s="47">
        <f t="shared" si="6"/>
        <v>4</v>
      </c>
      <c r="Q8" s="47">
        <f t="shared" si="6"/>
        <v>2</v>
      </c>
      <c r="R8" s="47">
        <f t="shared" si="6"/>
        <v>2</v>
      </c>
      <c r="S8" s="47">
        <f t="shared" si="6"/>
        <v>1</v>
      </c>
      <c r="T8" s="47">
        <f t="shared" si="6"/>
        <v>1</v>
      </c>
      <c r="U8" s="47">
        <f t="shared" si="6"/>
        <v>0</v>
      </c>
      <c r="V8" s="47">
        <f t="shared" si="6"/>
        <v>0</v>
      </c>
      <c r="W8" s="47">
        <f t="shared" si="6"/>
        <v>0</v>
      </c>
      <c r="X8" s="47">
        <f t="shared" si="6"/>
        <v>0</v>
      </c>
      <c r="Y8" s="48"/>
      <c r="Z8" s="100"/>
      <c r="AA8" s="100"/>
      <c r="AB8" s="100"/>
      <c r="AC8" s="93" t="s">
        <v>71</v>
      </c>
      <c r="AD8" s="94"/>
      <c r="AE8" s="94"/>
      <c r="AF8" s="94"/>
      <c r="AG8" s="95"/>
    </row>
    <row r="9" spans="1:34" s="9" customFormat="1">
      <c r="A9" s="15" t="s">
        <v>63</v>
      </c>
      <c r="B9" s="15" t="s">
        <v>64</v>
      </c>
      <c r="C9" s="16" t="s">
        <v>81</v>
      </c>
      <c r="D9" s="16" t="s">
        <v>54</v>
      </c>
      <c r="E9" s="16" t="s">
        <v>54</v>
      </c>
      <c r="F9" s="16" t="s">
        <v>54</v>
      </c>
      <c r="G9" s="16" t="s">
        <v>54</v>
      </c>
      <c r="H9" s="16" t="s">
        <v>54</v>
      </c>
      <c r="I9" s="16" t="s">
        <v>54</v>
      </c>
      <c r="J9" s="16" t="s">
        <v>54</v>
      </c>
      <c r="K9" s="16" t="s">
        <v>54</v>
      </c>
      <c r="L9" s="16" t="s">
        <v>54</v>
      </c>
      <c r="M9" s="16" t="s">
        <v>54</v>
      </c>
      <c r="N9" s="16" t="s">
        <v>54</v>
      </c>
      <c r="O9" s="16" t="s">
        <v>54</v>
      </c>
      <c r="P9" s="16" t="s">
        <v>54</v>
      </c>
      <c r="Q9" s="16" t="s">
        <v>54</v>
      </c>
      <c r="R9" s="16" t="s">
        <v>54</v>
      </c>
      <c r="S9" s="16" t="s">
        <v>54</v>
      </c>
      <c r="T9" s="16" t="s">
        <v>54</v>
      </c>
      <c r="U9" s="16" t="s">
        <v>54</v>
      </c>
      <c r="V9" s="16" t="s">
        <v>54</v>
      </c>
      <c r="W9" s="16" t="s">
        <v>54</v>
      </c>
      <c r="X9" s="16" t="s">
        <v>54</v>
      </c>
      <c r="Y9" s="16" t="s">
        <v>55</v>
      </c>
      <c r="Z9" s="15" t="s">
        <v>53</v>
      </c>
      <c r="AA9" s="15" t="s">
        <v>56</v>
      </c>
      <c r="AB9" s="15" t="s">
        <v>57</v>
      </c>
      <c r="AC9" s="29" t="s">
        <v>67</v>
      </c>
      <c r="AD9" s="30" t="s">
        <v>65</v>
      </c>
      <c r="AE9" s="31" t="s">
        <v>70</v>
      </c>
      <c r="AF9" s="30" t="s">
        <v>69</v>
      </c>
      <c r="AG9" s="30" t="s">
        <v>52</v>
      </c>
      <c r="AH9" s="61"/>
    </row>
    <row r="10" spans="1:34">
      <c r="A10" s="19">
        <v>556</v>
      </c>
      <c r="B10" s="85" t="str">
        <f>'Extract 2025'!H138</f>
        <v>STIVES Tom</v>
      </c>
      <c r="C10" s="88" t="str">
        <f>'Extract 2025'!I138</f>
        <v xml:space="preserve">LA DEGAINE ESCALADE ET MONTAGNE </v>
      </c>
      <c r="D10" s="21">
        <v>1</v>
      </c>
      <c r="E10" s="21">
        <v>1</v>
      </c>
      <c r="F10" s="21">
        <v>1</v>
      </c>
      <c r="G10" s="21">
        <v>0</v>
      </c>
      <c r="H10" s="21">
        <v>1</v>
      </c>
      <c r="I10" s="21">
        <v>0</v>
      </c>
      <c r="J10" s="21">
        <v>1</v>
      </c>
      <c r="K10" s="21">
        <v>1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1</v>
      </c>
      <c r="R10" s="21">
        <v>1</v>
      </c>
      <c r="S10" s="21">
        <v>1</v>
      </c>
      <c r="T10" s="21">
        <v>1</v>
      </c>
      <c r="U10" s="21">
        <v>0</v>
      </c>
      <c r="V10" s="21">
        <v>0</v>
      </c>
      <c r="W10" s="21">
        <v>0</v>
      </c>
      <c r="X10" s="21">
        <v>0</v>
      </c>
      <c r="Y10" s="17">
        <f t="shared" ref="Y10:Y41" si="7">SUMIF(D10:X10,1,$D$7:$X$7)</f>
        <v>3720.238095238095</v>
      </c>
      <c r="Z10" s="22"/>
      <c r="AA10" s="63">
        <f t="shared" ref="AA10:AA41" si="8">IF(AD10="x","*",RANK(AE10,$AE$10:$AE$101))</f>
        <v>1</v>
      </c>
      <c r="AB10" s="63">
        <f t="shared" ref="AB10:AB41" si="9">SUM(D10:X10)</f>
        <v>15</v>
      </c>
      <c r="AC10" s="49" t="str">
        <f t="shared" ref="AC10:AC41" si="10">IF(Y10&lt;Y11,"ERR","ok")</f>
        <v>ok</v>
      </c>
      <c r="AD10" s="28"/>
      <c r="AE10" s="50">
        <f t="shared" ref="AE10:AE41" si="11">IF(AD10="x",0,Y10)</f>
        <v>3720.238095238095</v>
      </c>
      <c r="AF10" s="28"/>
      <c r="AG10" s="28"/>
    </row>
    <row r="11" spans="1:34">
      <c r="A11" s="19">
        <v>555</v>
      </c>
      <c r="B11" s="85" t="str">
        <f>'Extract 2025'!H137</f>
        <v>POISSON Ronan</v>
      </c>
      <c r="C11" s="88" t="str">
        <f>'Extract 2025'!I137</f>
        <v>A.S.V.E.L. SKI MONTAGNE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1</v>
      </c>
      <c r="J11" s="21">
        <v>0</v>
      </c>
      <c r="K11" s="21">
        <v>1</v>
      </c>
      <c r="L11" s="21">
        <v>1</v>
      </c>
      <c r="M11" s="21">
        <v>1</v>
      </c>
      <c r="N11" s="21">
        <v>1</v>
      </c>
      <c r="O11" s="21">
        <v>1</v>
      </c>
      <c r="P11" s="21">
        <v>1</v>
      </c>
      <c r="Q11" s="21">
        <v>0</v>
      </c>
      <c r="R11" s="21">
        <v>1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17">
        <f t="shared" si="7"/>
        <v>2470.238095238095</v>
      </c>
      <c r="Z11" s="22"/>
      <c r="AA11" s="63">
        <f t="shared" si="8"/>
        <v>2</v>
      </c>
      <c r="AB11" s="63">
        <f t="shared" si="9"/>
        <v>13</v>
      </c>
      <c r="AC11" s="49" t="str">
        <f t="shared" si="10"/>
        <v>ok</v>
      </c>
      <c r="AD11" s="28"/>
      <c r="AE11" s="50">
        <f t="shared" si="11"/>
        <v>2470.238095238095</v>
      </c>
      <c r="AF11" s="28"/>
      <c r="AG11" s="28"/>
    </row>
    <row r="12" spans="1:34">
      <c r="A12" s="19">
        <v>552</v>
      </c>
      <c r="B12" s="85" t="str">
        <f>'Extract 2025'!H134</f>
        <v>GOUDOT Benoit</v>
      </c>
      <c r="C12" s="88" t="str">
        <f>'Extract 2025'!I134</f>
        <v>LES 5 MOUSQUETONS</v>
      </c>
      <c r="D12" s="21">
        <v>1</v>
      </c>
      <c r="E12" s="21">
        <v>1</v>
      </c>
      <c r="F12" s="21">
        <v>1</v>
      </c>
      <c r="G12" s="21">
        <v>1</v>
      </c>
      <c r="H12" s="21">
        <v>0</v>
      </c>
      <c r="I12" s="21">
        <v>1</v>
      </c>
      <c r="J12" s="21">
        <v>0</v>
      </c>
      <c r="K12" s="21">
        <v>1</v>
      </c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1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17">
        <f t="shared" si="7"/>
        <v>2220.2380952380954</v>
      </c>
      <c r="Z12" s="22"/>
      <c r="AA12" s="63">
        <f t="shared" si="8"/>
        <v>3</v>
      </c>
      <c r="AB12" s="63">
        <f t="shared" si="9"/>
        <v>12</v>
      </c>
      <c r="AC12" s="49" t="str">
        <f t="shared" si="10"/>
        <v>ok</v>
      </c>
      <c r="AD12" s="28"/>
      <c r="AE12" s="50">
        <f t="shared" si="11"/>
        <v>2220.2380952380954</v>
      </c>
      <c r="AF12" s="28"/>
      <c r="AG12" s="28"/>
    </row>
    <row r="13" spans="1:34">
      <c r="A13" s="19">
        <v>554</v>
      </c>
      <c r="B13" s="85" t="str">
        <f>'Extract 2025'!H136</f>
        <v>MOUNIEE Hugo</v>
      </c>
      <c r="C13" s="88" t="str">
        <f>'Extract 2025'!I136</f>
        <v>A.S.V.E.L. SKI MONTAGNE</v>
      </c>
      <c r="D13" s="21">
        <v>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0</v>
      </c>
      <c r="K13" s="21">
        <v>1</v>
      </c>
      <c r="L13" s="21">
        <v>1</v>
      </c>
      <c r="M13" s="21">
        <v>1</v>
      </c>
      <c r="N13" s="21">
        <v>1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17">
        <f t="shared" si="7"/>
        <v>1928.5714285714284</v>
      </c>
      <c r="Z13" s="22"/>
      <c r="AA13" s="63">
        <f t="shared" si="8"/>
        <v>4</v>
      </c>
      <c r="AB13" s="63">
        <f t="shared" si="9"/>
        <v>10</v>
      </c>
      <c r="AC13" s="49" t="str">
        <f t="shared" si="10"/>
        <v>ok</v>
      </c>
      <c r="AD13" s="28"/>
      <c r="AE13" s="50">
        <f t="shared" si="11"/>
        <v>1928.5714285714284</v>
      </c>
      <c r="AF13" s="28"/>
      <c r="AG13" s="28"/>
    </row>
    <row r="14" spans="1:34">
      <c r="A14" s="19">
        <v>553</v>
      </c>
      <c r="B14" s="85" t="str">
        <f>'Extract 2025'!H135</f>
        <v>LEBAUD Lubin</v>
      </c>
      <c r="C14" s="88" t="str">
        <f>'Extract 2025'!I135</f>
        <v>MOUSTE'CLIP MONTAGNE ET ESCALADE</v>
      </c>
      <c r="D14" s="21">
        <v>1</v>
      </c>
      <c r="E14" s="21">
        <v>1</v>
      </c>
      <c r="F14" s="21">
        <v>1</v>
      </c>
      <c r="G14" s="21">
        <v>0</v>
      </c>
      <c r="H14" s="21">
        <v>1</v>
      </c>
      <c r="I14" s="21">
        <v>1</v>
      </c>
      <c r="J14" s="21">
        <v>0</v>
      </c>
      <c r="K14" s="21">
        <v>0</v>
      </c>
      <c r="L14" s="21">
        <v>1</v>
      </c>
      <c r="M14" s="21">
        <v>1</v>
      </c>
      <c r="N14" s="21">
        <v>1</v>
      </c>
      <c r="O14" s="21">
        <v>0</v>
      </c>
      <c r="P14" s="21">
        <v>1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17">
        <f t="shared" si="7"/>
        <v>1553.5714285714284</v>
      </c>
      <c r="Z14" s="22"/>
      <c r="AA14" s="63">
        <f t="shared" si="8"/>
        <v>5</v>
      </c>
      <c r="AB14" s="63">
        <f t="shared" si="9"/>
        <v>9</v>
      </c>
      <c r="AC14" s="49" t="str">
        <f t="shared" si="10"/>
        <v>ok</v>
      </c>
      <c r="AD14" s="28"/>
      <c r="AE14" s="50">
        <f t="shared" si="11"/>
        <v>1553.5714285714284</v>
      </c>
      <c r="AF14" s="28"/>
      <c r="AG14" s="28"/>
    </row>
    <row r="15" spans="1:34">
      <c r="A15" s="19"/>
      <c r="B15" s="85" t="s">
        <v>1275</v>
      </c>
      <c r="C15" s="88"/>
      <c r="D15" s="21">
        <v>1</v>
      </c>
      <c r="E15" s="21">
        <v>1</v>
      </c>
      <c r="F15" s="21">
        <v>1</v>
      </c>
      <c r="G15" s="21">
        <v>1</v>
      </c>
      <c r="H15" s="21">
        <v>0</v>
      </c>
      <c r="I15" s="21">
        <v>0</v>
      </c>
      <c r="J15" s="21">
        <v>1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17">
        <f t="shared" si="7"/>
        <v>1178.5714285714284</v>
      </c>
      <c r="Z15" s="22"/>
      <c r="AA15" s="63">
        <f t="shared" si="8"/>
        <v>6</v>
      </c>
      <c r="AB15" s="63">
        <f t="shared" si="9"/>
        <v>5</v>
      </c>
      <c r="AC15" s="49" t="str">
        <f t="shared" si="10"/>
        <v>ok</v>
      </c>
      <c r="AD15" s="28"/>
      <c r="AE15" s="50">
        <f t="shared" si="11"/>
        <v>1178.5714285714284</v>
      </c>
      <c r="AF15" s="28"/>
      <c r="AG15" s="28"/>
    </row>
    <row r="16" spans="1:34">
      <c r="A16" s="19">
        <v>551</v>
      </c>
      <c r="B16" s="85" t="str">
        <f>'Extract 2025'!H133</f>
        <v>FALCONNET Nathan</v>
      </c>
      <c r="C16" s="88" t="str">
        <f>'Extract 2025'!I133</f>
        <v>MOUSTE'CLIP MONTAGNE ET ESCALADE</v>
      </c>
      <c r="D16" s="21">
        <v>1</v>
      </c>
      <c r="E16" s="21">
        <v>1</v>
      </c>
      <c r="F16" s="21">
        <v>1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17">
        <f t="shared" si="7"/>
        <v>428.57142857142856</v>
      </c>
      <c r="Z16" s="22"/>
      <c r="AA16" s="63">
        <f t="shared" si="8"/>
        <v>7</v>
      </c>
      <c r="AB16" s="63">
        <f t="shared" si="9"/>
        <v>3</v>
      </c>
      <c r="AC16" s="49" t="str">
        <f t="shared" si="10"/>
        <v>ok</v>
      </c>
      <c r="AD16" s="28"/>
      <c r="AE16" s="50">
        <f t="shared" si="11"/>
        <v>428.57142857142856</v>
      </c>
      <c r="AF16" s="28"/>
      <c r="AG16" s="28"/>
    </row>
    <row r="17" spans="1:33">
      <c r="A17" s="19"/>
      <c r="B17" s="85"/>
      <c r="C17" s="88"/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17">
        <f t="shared" si="7"/>
        <v>0</v>
      </c>
      <c r="Z17" s="22"/>
      <c r="AA17" s="63">
        <f t="shared" si="8"/>
        <v>8</v>
      </c>
      <c r="AB17" s="63">
        <f t="shared" si="9"/>
        <v>0</v>
      </c>
      <c r="AC17" s="49" t="str">
        <f t="shared" si="10"/>
        <v>ok</v>
      </c>
      <c r="AD17" s="28"/>
      <c r="AE17" s="50">
        <f t="shared" si="11"/>
        <v>0</v>
      </c>
      <c r="AF17" s="28"/>
      <c r="AG17" s="28"/>
    </row>
    <row r="18" spans="1:33">
      <c r="A18" s="19"/>
      <c r="B18" s="85"/>
      <c r="C18" s="88"/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17">
        <f t="shared" si="7"/>
        <v>0</v>
      </c>
      <c r="Z18" s="22"/>
      <c r="AA18" s="63">
        <f t="shared" si="8"/>
        <v>8</v>
      </c>
      <c r="AB18" s="63">
        <f t="shared" si="9"/>
        <v>0</v>
      </c>
      <c r="AC18" s="49" t="str">
        <f t="shared" si="10"/>
        <v>ok</v>
      </c>
      <c r="AD18" s="28"/>
      <c r="AE18" s="50">
        <f t="shared" si="11"/>
        <v>0</v>
      </c>
      <c r="AF18" s="28"/>
      <c r="AG18" s="28"/>
    </row>
    <row r="19" spans="1:33">
      <c r="A19" s="19"/>
      <c r="B19" s="85"/>
      <c r="C19" s="88"/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17">
        <f t="shared" si="7"/>
        <v>0</v>
      </c>
      <c r="Z19" s="22"/>
      <c r="AA19" s="63">
        <f t="shared" si="8"/>
        <v>8</v>
      </c>
      <c r="AB19" s="63">
        <f t="shared" si="9"/>
        <v>0</v>
      </c>
      <c r="AC19" s="49" t="str">
        <f t="shared" si="10"/>
        <v>ok</v>
      </c>
      <c r="AD19" s="28"/>
      <c r="AE19" s="50">
        <f t="shared" si="11"/>
        <v>0</v>
      </c>
      <c r="AF19" s="28"/>
      <c r="AG19" s="28"/>
    </row>
    <row r="20" spans="1:33">
      <c r="A20" s="19"/>
      <c r="B20" s="85"/>
      <c r="C20" s="88"/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17">
        <f t="shared" si="7"/>
        <v>0</v>
      </c>
      <c r="Z20" s="22"/>
      <c r="AA20" s="63">
        <f t="shared" si="8"/>
        <v>8</v>
      </c>
      <c r="AB20" s="63">
        <f t="shared" si="9"/>
        <v>0</v>
      </c>
      <c r="AC20" s="49" t="str">
        <f t="shared" si="10"/>
        <v>ok</v>
      </c>
      <c r="AD20" s="28"/>
      <c r="AE20" s="50">
        <f t="shared" si="11"/>
        <v>0</v>
      </c>
      <c r="AF20" s="28"/>
      <c r="AG20" s="28"/>
    </row>
    <row r="21" spans="1:33">
      <c r="A21" s="19"/>
      <c r="B21" s="85"/>
      <c r="C21" s="88"/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17">
        <f t="shared" si="7"/>
        <v>0</v>
      </c>
      <c r="Z21" s="22"/>
      <c r="AA21" s="63">
        <f t="shared" si="8"/>
        <v>8</v>
      </c>
      <c r="AB21" s="63">
        <f t="shared" si="9"/>
        <v>0</v>
      </c>
      <c r="AC21" s="49" t="str">
        <f t="shared" si="10"/>
        <v>ok</v>
      </c>
      <c r="AD21" s="28"/>
      <c r="AE21" s="50">
        <f t="shared" si="11"/>
        <v>0</v>
      </c>
      <c r="AF21" s="28"/>
      <c r="AG21" s="28"/>
    </row>
    <row r="22" spans="1:33">
      <c r="A22" s="19"/>
      <c r="B22" s="85"/>
      <c r="C22" s="88"/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17">
        <f t="shared" si="7"/>
        <v>0</v>
      </c>
      <c r="Z22" s="22"/>
      <c r="AA22" s="63">
        <f t="shared" si="8"/>
        <v>8</v>
      </c>
      <c r="AB22" s="63">
        <f t="shared" si="9"/>
        <v>0</v>
      </c>
      <c r="AC22" s="49" t="str">
        <f t="shared" si="10"/>
        <v>ok</v>
      </c>
      <c r="AD22" s="28"/>
      <c r="AE22" s="50">
        <f t="shared" si="11"/>
        <v>0</v>
      </c>
      <c r="AF22" s="28"/>
      <c r="AG22" s="28"/>
    </row>
    <row r="23" spans="1:33">
      <c r="A23" s="19"/>
      <c r="B23" s="85"/>
      <c r="C23" s="88"/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17">
        <f t="shared" si="7"/>
        <v>0</v>
      </c>
      <c r="Z23" s="22"/>
      <c r="AA23" s="63">
        <f t="shared" si="8"/>
        <v>8</v>
      </c>
      <c r="AB23" s="63">
        <f t="shared" si="9"/>
        <v>0</v>
      </c>
      <c r="AC23" s="49" t="str">
        <f t="shared" si="10"/>
        <v>ok</v>
      </c>
      <c r="AD23" s="28"/>
      <c r="AE23" s="50">
        <f t="shared" si="11"/>
        <v>0</v>
      </c>
      <c r="AF23" s="28"/>
      <c r="AG23" s="28"/>
    </row>
    <row r="24" spans="1:33">
      <c r="A24" s="19"/>
      <c r="B24" s="85"/>
      <c r="C24" s="88"/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17">
        <f t="shared" si="7"/>
        <v>0</v>
      </c>
      <c r="Z24" s="22"/>
      <c r="AA24" s="63">
        <f t="shared" si="8"/>
        <v>8</v>
      </c>
      <c r="AB24" s="63">
        <f t="shared" si="9"/>
        <v>0</v>
      </c>
      <c r="AC24" s="49" t="str">
        <f t="shared" si="10"/>
        <v>ok</v>
      </c>
      <c r="AD24" s="28"/>
      <c r="AE24" s="50">
        <f t="shared" si="11"/>
        <v>0</v>
      </c>
      <c r="AF24" s="28"/>
      <c r="AG24" s="28"/>
    </row>
    <row r="25" spans="1:33">
      <c r="A25" s="19"/>
      <c r="B25" s="85"/>
      <c r="C25" s="88"/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17">
        <f t="shared" si="7"/>
        <v>0</v>
      </c>
      <c r="Z25" s="22"/>
      <c r="AA25" s="63">
        <f t="shared" si="8"/>
        <v>8</v>
      </c>
      <c r="AB25" s="63">
        <f t="shared" si="9"/>
        <v>0</v>
      </c>
      <c r="AC25" s="49" t="str">
        <f t="shared" si="10"/>
        <v>ok</v>
      </c>
      <c r="AD25" s="28"/>
      <c r="AE25" s="50">
        <f t="shared" si="11"/>
        <v>0</v>
      </c>
      <c r="AF25" s="28"/>
      <c r="AG25" s="28"/>
    </row>
    <row r="26" spans="1:33">
      <c r="A26" s="19"/>
      <c r="B26" s="85"/>
      <c r="C26" s="88"/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17">
        <f t="shared" si="7"/>
        <v>0</v>
      </c>
      <c r="Z26" s="22"/>
      <c r="AA26" s="63">
        <f t="shared" si="8"/>
        <v>8</v>
      </c>
      <c r="AB26" s="63">
        <f t="shared" si="9"/>
        <v>0</v>
      </c>
      <c r="AC26" s="49" t="str">
        <f t="shared" si="10"/>
        <v>ok</v>
      </c>
      <c r="AD26" s="28"/>
      <c r="AE26" s="50">
        <f t="shared" si="11"/>
        <v>0</v>
      </c>
      <c r="AF26" s="28"/>
      <c r="AG26" s="28"/>
    </row>
    <row r="27" spans="1:33">
      <c r="A27" s="19"/>
      <c r="B27" s="85"/>
      <c r="C27" s="88"/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17">
        <f t="shared" si="7"/>
        <v>0</v>
      </c>
      <c r="Z27" s="22"/>
      <c r="AA27" s="63">
        <f t="shared" si="8"/>
        <v>8</v>
      </c>
      <c r="AB27" s="63">
        <f t="shared" si="9"/>
        <v>0</v>
      </c>
      <c r="AC27" s="49" t="str">
        <f t="shared" si="10"/>
        <v>ok</v>
      </c>
      <c r="AD27" s="28"/>
      <c r="AE27" s="50">
        <f t="shared" si="11"/>
        <v>0</v>
      </c>
      <c r="AF27" s="28"/>
      <c r="AG27" s="28"/>
    </row>
    <row r="28" spans="1:33">
      <c r="A28" s="19"/>
      <c r="B28" s="85"/>
      <c r="C28" s="88"/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17">
        <f t="shared" si="7"/>
        <v>0</v>
      </c>
      <c r="Z28" s="22"/>
      <c r="AA28" s="63">
        <f t="shared" si="8"/>
        <v>8</v>
      </c>
      <c r="AB28" s="63">
        <f t="shared" si="9"/>
        <v>0</v>
      </c>
      <c r="AC28" s="49" t="str">
        <f t="shared" si="10"/>
        <v>ok</v>
      </c>
      <c r="AD28" s="28"/>
      <c r="AE28" s="50">
        <f t="shared" si="11"/>
        <v>0</v>
      </c>
      <c r="AF28" s="28"/>
      <c r="AG28" s="28"/>
    </row>
    <row r="29" spans="1:33">
      <c r="A29" s="19"/>
      <c r="B29" s="85"/>
      <c r="C29" s="88"/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17">
        <f t="shared" si="7"/>
        <v>0</v>
      </c>
      <c r="Z29" s="22"/>
      <c r="AA29" s="63">
        <f t="shared" si="8"/>
        <v>8</v>
      </c>
      <c r="AB29" s="63">
        <f t="shared" si="9"/>
        <v>0</v>
      </c>
      <c r="AC29" s="49" t="str">
        <f t="shared" si="10"/>
        <v>ok</v>
      </c>
      <c r="AD29" s="28"/>
      <c r="AE29" s="50">
        <f t="shared" si="11"/>
        <v>0</v>
      </c>
      <c r="AF29" s="28"/>
      <c r="AG29" s="28"/>
    </row>
    <row r="30" spans="1:33">
      <c r="A30" s="19"/>
      <c r="B30" s="85"/>
      <c r="C30" s="88"/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17">
        <f t="shared" si="7"/>
        <v>0</v>
      </c>
      <c r="Z30" s="22"/>
      <c r="AA30" s="63">
        <f t="shared" si="8"/>
        <v>8</v>
      </c>
      <c r="AB30" s="63">
        <f t="shared" si="9"/>
        <v>0</v>
      </c>
      <c r="AC30" s="49" t="str">
        <f t="shared" si="10"/>
        <v>ok</v>
      </c>
      <c r="AD30" s="28"/>
      <c r="AE30" s="50">
        <f t="shared" si="11"/>
        <v>0</v>
      </c>
      <c r="AF30" s="28"/>
      <c r="AG30" s="28"/>
    </row>
    <row r="31" spans="1:33">
      <c r="A31" s="19"/>
      <c r="B31" s="85"/>
      <c r="C31" s="88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17">
        <f t="shared" si="7"/>
        <v>0</v>
      </c>
      <c r="Z31" s="22"/>
      <c r="AA31" s="63">
        <f t="shared" si="8"/>
        <v>8</v>
      </c>
      <c r="AB31" s="63">
        <f t="shared" si="9"/>
        <v>0</v>
      </c>
      <c r="AC31" s="49" t="str">
        <f t="shared" si="10"/>
        <v>ok</v>
      </c>
      <c r="AD31" s="28"/>
      <c r="AE31" s="50">
        <f t="shared" si="11"/>
        <v>0</v>
      </c>
      <c r="AF31" s="28"/>
      <c r="AG31" s="28"/>
    </row>
    <row r="32" spans="1:33">
      <c r="A32" s="19"/>
      <c r="B32" s="85"/>
      <c r="C32" s="88"/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17">
        <f t="shared" si="7"/>
        <v>0</v>
      </c>
      <c r="Z32" s="22"/>
      <c r="AA32" s="63">
        <f t="shared" si="8"/>
        <v>8</v>
      </c>
      <c r="AB32" s="63">
        <f t="shared" si="9"/>
        <v>0</v>
      </c>
      <c r="AC32" s="49" t="str">
        <f t="shared" si="10"/>
        <v>ok</v>
      </c>
      <c r="AD32" s="28"/>
      <c r="AE32" s="50">
        <f t="shared" si="11"/>
        <v>0</v>
      </c>
      <c r="AF32" s="28"/>
      <c r="AG32" s="28"/>
    </row>
    <row r="33" spans="1:33">
      <c r="A33" s="19"/>
      <c r="B33" s="85"/>
      <c r="C33" s="76"/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17">
        <f t="shared" si="7"/>
        <v>0</v>
      </c>
      <c r="Z33" s="22"/>
      <c r="AA33" s="63">
        <f t="shared" si="8"/>
        <v>8</v>
      </c>
      <c r="AB33" s="63">
        <f t="shared" si="9"/>
        <v>0</v>
      </c>
      <c r="AC33" s="49" t="str">
        <f t="shared" si="10"/>
        <v>ok</v>
      </c>
      <c r="AD33" s="28"/>
      <c r="AE33" s="50">
        <f t="shared" si="11"/>
        <v>0</v>
      </c>
      <c r="AF33" s="28"/>
      <c r="AG33" s="28"/>
    </row>
    <row r="34" spans="1:33">
      <c r="A34" s="19"/>
      <c r="B34" s="20"/>
      <c r="C34" s="76" t="str">
        <f>IFERROR(VLOOKUP(B34,'Liste Site FFME'!$A:$B,2,FALSE()),"")</f>
        <v/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17">
        <f t="shared" si="7"/>
        <v>0</v>
      </c>
      <c r="Z34" s="22"/>
      <c r="AA34" s="63">
        <f t="shared" si="8"/>
        <v>8</v>
      </c>
      <c r="AB34" s="63">
        <f t="shared" si="9"/>
        <v>0</v>
      </c>
      <c r="AC34" s="49" t="str">
        <f t="shared" si="10"/>
        <v>ok</v>
      </c>
      <c r="AD34" s="28"/>
      <c r="AE34" s="50">
        <f t="shared" si="11"/>
        <v>0</v>
      </c>
      <c r="AF34" s="28"/>
      <c r="AG34" s="28"/>
    </row>
    <row r="35" spans="1:33">
      <c r="A35" s="19"/>
      <c r="B35" s="20"/>
      <c r="C35" s="76" t="str">
        <f>IFERROR(VLOOKUP(B35,'Liste Site FFME'!$A:$B,2,FALSE()),"")</f>
        <v/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17">
        <f t="shared" si="7"/>
        <v>0</v>
      </c>
      <c r="Z35" s="22"/>
      <c r="AA35" s="63">
        <f t="shared" si="8"/>
        <v>8</v>
      </c>
      <c r="AB35" s="63">
        <f t="shared" si="9"/>
        <v>0</v>
      </c>
      <c r="AC35" s="49" t="str">
        <f t="shared" si="10"/>
        <v>ok</v>
      </c>
      <c r="AD35" s="28"/>
      <c r="AE35" s="50">
        <f t="shared" si="11"/>
        <v>0</v>
      </c>
      <c r="AF35" s="28"/>
      <c r="AG35" s="28"/>
    </row>
    <row r="36" spans="1:33">
      <c r="A36" s="19"/>
      <c r="B36" s="20"/>
      <c r="C36" s="76" t="str">
        <f>IFERROR(VLOOKUP(B36,'Liste Site FFME'!$A:$B,2,FALSE()),"")</f>
        <v/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17">
        <f t="shared" si="7"/>
        <v>0</v>
      </c>
      <c r="Z36" s="22"/>
      <c r="AA36" s="63">
        <f t="shared" si="8"/>
        <v>8</v>
      </c>
      <c r="AB36" s="63">
        <f t="shared" si="9"/>
        <v>0</v>
      </c>
      <c r="AC36" s="49" t="str">
        <f t="shared" si="10"/>
        <v>ok</v>
      </c>
      <c r="AD36" s="28"/>
      <c r="AE36" s="50">
        <f t="shared" si="11"/>
        <v>0</v>
      </c>
      <c r="AF36" s="28"/>
      <c r="AG36" s="28"/>
    </row>
    <row r="37" spans="1:33">
      <c r="A37" s="19"/>
      <c r="B37" s="20"/>
      <c r="C37" s="76" t="str">
        <f>IFERROR(VLOOKUP(B37,'Liste Site FFME'!$A:$B,2,FALSE()),"")</f>
        <v/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17">
        <f t="shared" si="7"/>
        <v>0</v>
      </c>
      <c r="Z37" s="22"/>
      <c r="AA37" s="63">
        <f t="shared" si="8"/>
        <v>8</v>
      </c>
      <c r="AB37" s="63">
        <f t="shared" si="9"/>
        <v>0</v>
      </c>
      <c r="AC37" s="49" t="str">
        <f t="shared" si="10"/>
        <v>ok</v>
      </c>
      <c r="AD37" s="28"/>
      <c r="AE37" s="50">
        <f t="shared" si="11"/>
        <v>0</v>
      </c>
      <c r="AF37" s="28"/>
      <c r="AG37" s="28"/>
    </row>
    <row r="38" spans="1:33">
      <c r="A38" s="19"/>
      <c r="B38" s="20"/>
      <c r="C38" s="76" t="str">
        <f>IFERROR(VLOOKUP(B38,'Liste Site FFME'!$A:$B,2,FALSE()),"")</f>
        <v/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17">
        <f t="shared" si="7"/>
        <v>0</v>
      </c>
      <c r="Z38" s="22"/>
      <c r="AA38" s="63">
        <f t="shared" si="8"/>
        <v>8</v>
      </c>
      <c r="AB38" s="63">
        <f t="shared" si="9"/>
        <v>0</v>
      </c>
      <c r="AC38" s="49" t="str">
        <f t="shared" si="10"/>
        <v>ok</v>
      </c>
      <c r="AD38" s="28"/>
      <c r="AE38" s="50">
        <f t="shared" si="11"/>
        <v>0</v>
      </c>
      <c r="AF38" s="28"/>
      <c r="AG38" s="28"/>
    </row>
    <row r="39" spans="1:33">
      <c r="A39" s="19"/>
      <c r="B39" s="20"/>
      <c r="C39" s="76" t="str">
        <f>IFERROR(VLOOKUP(B39,'Liste Site FFME'!$A:$B,2,FALSE()),"")</f>
        <v/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17">
        <f t="shared" si="7"/>
        <v>0</v>
      </c>
      <c r="Z39" s="22"/>
      <c r="AA39" s="63">
        <f t="shared" si="8"/>
        <v>8</v>
      </c>
      <c r="AB39" s="63">
        <f t="shared" si="9"/>
        <v>0</v>
      </c>
      <c r="AC39" s="49" t="str">
        <f t="shared" si="10"/>
        <v>ok</v>
      </c>
      <c r="AD39" s="28"/>
      <c r="AE39" s="50">
        <f t="shared" si="11"/>
        <v>0</v>
      </c>
      <c r="AF39" s="28"/>
      <c r="AG39" s="28"/>
    </row>
    <row r="40" spans="1:33">
      <c r="A40" s="19"/>
      <c r="B40" s="20"/>
      <c r="C40" s="76" t="str">
        <f>IFERROR(VLOOKUP(B40,'Liste Site FFME'!$A:$B,2,FALSE()),"")</f>
        <v/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17">
        <f t="shared" si="7"/>
        <v>0</v>
      </c>
      <c r="Z40" s="22"/>
      <c r="AA40" s="63">
        <f t="shared" si="8"/>
        <v>8</v>
      </c>
      <c r="AB40" s="63">
        <f t="shared" si="9"/>
        <v>0</v>
      </c>
      <c r="AC40" s="49" t="str">
        <f t="shared" si="10"/>
        <v>ok</v>
      </c>
      <c r="AD40" s="28"/>
      <c r="AE40" s="50">
        <f t="shared" si="11"/>
        <v>0</v>
      </c>
      <c r="AF40" s="28"/>
      <c r="AG40" s="28"/>
    </row>
    <row r="41" spans="1:33">
      <c r="A41" s="19"/>
      <c r="B41" s="20"/>
      <c r="C41" s="76" t="str">
        <f>IFERROR(VLOOKUP(B41,'Liste Site FFME'!$A:$B,2,FALSE()),"")</f>
        <v/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17">
        <f t="shared" si="7"/>
        <v>0</v>
      </c>
      <c r="Z41" s="22"/>
      <c r="AA41" s="63">
        <f t="shared" si="8"/>
        <v>8</v>
      </c>
      <c r="AB41" s="63">
        <f t="shared" si="9"/>
        <v>0</v>
      </c>
      <c r="AC41" s="49" t="str">
        <f t="shared" si="10"/>
        <v>ok</v>
      </c>
      <c r="AD41" s="28"/>
      <c r="AE41" s="50">
        <f t="shared" si="11"/>
        <v>0</v>
      </c>
      <c r="AF41" s="28"/>
      <c r="AG41" s="28"/>
    </row>
    <row r="42" spans="1:33">
      <c r="A42" s="19"/>
      <c r="B42" s="20"/>
      <c r="C42" s="76" t="str">
        <f>IFERROR(VLOOKUP(B42,'Liste Site FFME'!$A:$B,2,FALSE()),"")</f>
        <v/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17">
        <f t="shared" ref="Y42:Y73" si="12">SUMIF(D42:X42,1,$D$7:$X$7)</f>
        <v>0</v>
      </c>
      <c r="Z42" s="22"/>
      <c r="AA42" s="63">
        <f t="shared" ref="AA42:AA73" si="13">IF(AD42="x","*",RANK(AE42,$AE$10:$AE$101))</f>
        <v>8</v>
      </c>
      <c r="AB42" s="63">
        <f t="shared" ref="AB42:AB73" si="14">SUM(D42:X42)</f>
        <v>0</v>
      </c>
      <c r="AC42" s="49" t="str">
        <f t="shared" ref="AC42:AC73" si="15">IF(Y42&lt;Y43,"ERR","ok")</f>
        <v>ok</v>
      </c>
      <c r="AD42" s="28"/>
      <c r="AE42" s="50">
        <f t="shared" ref="AE42:AE73" si="16">IF(AD42="x",0,Y42)</f>
        <v>0</v>
      </c>
      <c r="AF42" s="28"/>
      <c r="AG42" s="28"/>
    </row>
    <row r="43" spans="1:33">
      <c r="A43" s="19"/>
      <c r="B43" s="20"/>
      <c r="C43" s="76" t="str">
        <f>IFERROR(VLOOKUP(B43,'Liste Site FFME'!$A:$B,2,FALSE()),"")</f>
        <v/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17">
        <f t="shared" si="12"/>
        <v>0</v>
      </c>
      <c r="Z43" s="22"/>
      <c r="AA43" s="63">
        <f t="shared" si="13"/>
        <v>8</v>
      </c>
      <c r="AB43" s="63">
        <f t="shared" si="14"/>
        <v>0</v>
      </c>
      <c r="AC43" s="49" t="str">
        <f t="shared" si="15"/>
        <v>ok</v>
      </c>
      <c r="AD43" s="28"/>
      <c r="AE43" s="50">
        <f t="shared" si="16"/>
        <v>0</v>
      </c>
      <c r="AF43" s="28"/>
      <c r="AG43" s="28"/>
    </row>
    <row r="44" spans="1:33">
      <c r="A44" s="19"/>
      <c r="B44" s="20"/>
      <c r="C44" s="76" t="str">
        <f>IFERROR(VLOOKUP(B44,'Liste Site FFME'!$A:$B,2,FALSE()),"")</f>
        <v/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17">
        <f t="shared" si="12"/>
        <v>0</v>
      </c>
      <c r="Z44" s="22"/>
      <c r="AA44" s="63">
        <f t="shared" si="13"/>
        <v>8</v>
      </c>
      <c r="AB44" s="63">
        <f t="shared" si="14"/>
        <v>0</v>
      </c>
      <c r="AC44" s="49" t="str">
        <f t="shared" si="15"/>
        <v>ok</v>
      </c>
      <c r="AD44" s="28"/>
      <c r="AE44" s="50">
        <f t="shared" si="16"/>
        <v>0</v>
      </c>
      <c r="AF44" s="28"/>
      <c r="AG44" s="28"/>
    </row>
    <row r="45" spans="1:33">
      <c r="A45" s="19"/>
      <c r="B45" s="20"/>
      <c r="C45" s="76" t="str">
        <f>IFERROR(VLOOKUP(B45,'Liste Site FFME'!$A:$B,2,FALSE()),"")</f>
        <v/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17">
        <f t="shared" si="12"/>
        <v>0</v>
      </c>
      <c r="Z45" s="22"/>
      <c r="AA45" s="63">
        <f t="shared" si="13"/>
        <v>8</v>
      </c>
      <c r="AB45" s="63">
        <f t="shared" si="14"/>
        <v>0</v>
      </c>
      <c r="AC45" s="49" t="str">
        <f t="shared" si="15"/>
        <v>ok</v>
      </c>
      <c r="AD45" s="28"/>
      <c r="AE45" s="50">
        <f t="shared" si="16"/>
        <v>0</v>
      </c>
      <c r="AF45" s="28"/>
      <c r="AG45" s="28"/>
    </row>
    <row r="46" spans="1:33">
      <c r="A46" s="19"/>
      <c r="B46" s="20"/>
      <c r="C46" s="76" t="str">
        <f>IFERROR(VLOOKUP(B46,'Liste Site FFME'!$A:$B,2,FALSE()),"")</f>
        <v/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17">
        <f t="shared" si="12"/>
        <v>0</v>
      </c>
      <c r="Z46" s="22"/>
      <c r="AA46" s="63">
        <f t="shared" si="13"/>
        <v>8</v>
      </c>
      <c r="AB46" s="63">
        <f t="shared" si="14"/>
        <v>0</v>
      </c>
      <c r="AC46" s="49" t="str">
        <f t="shared" si="15"/>
        <v>ok</v>
      </c>
      <c r="AD46" s="28"/>
      <c r="AE46" s="50">
        <f t="shared" si="16"/>
        <v>0</v>
      </c>
      <c r="AF46" s="28"/>
      <c r="AG46" s="28"/>
    </row>
    <row r="47" spans="1:33">
      <c r="A47" s="19"/>
      <c r="B47" s="20"/>
      <c r="C47" s="76" t="str">
        <f>IFERROR(VLOOKUP(B47,'Liste Site FFME'!$A:$B,2,FALSE()),"")</f>
        <v/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17">
        <f t="shared" si="12"/>
        <v>0</v>
      </c>
      <c r="Z47" s="22"/>
      <c r="AA47" s="63">
        <f t="shared" si="13"/>
        <v>8</v>
      </c>
      <c r="AB47" s="63">
        <f t="shared" si="14"/>
        <v>0</v>
      </c>
      <c r="AC47" s="49" t="str">
        <f t="shared" si="15"/>
        <v>ok</v>
      </c>
      <c r="AD47" s="28"/>
      <c r="AE47" s="50">
        <f t="shared" si="16"/>
        <v>0</v>
      </c>
      <c r="AF47" s="28"/>
      <c r="AG47" s="28"/>
    </row>
    <row r="48" spans="1:33">
      <c r="A48" s="19"/>
      <c r="B48" s="20"/>
      <c r="C48" s="76" t="str">
        <f>IFERROR(VLOOKUP(B48,'Liste Site FFME'!$A:$B,2,FALSE()),"")</f>
        <v/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17">
        <f t="shared" si="12"/>
        <v>0</v>
      </c>
      <c r="Z48" s="22"/>
      <c r="AA48" s="63">
        <f t="shared" si="13"/>
        <v>8</v>
      </c>
      <c r="AB48" s="63">
        <f t="shared" si="14"/>
        <v>0</v>
      </c>
      <c r="AC48" s="49" t="str">
        <f t="shared" si="15"/>
        <v>ok</v>
      </c>
      <c r="AD48" s="28"/>
      <c r="AE48" s="50">
        <f t="shared" si="16"/>
        <v>0</v>
      </c>
      <c r="AF48" s="28"/>
      <c r="AG48" s="28"/>
    </row>
    <row r="49" spans="1:33">
      <c r="A49" s="19"/>
      <c r="B49" s="20"/>
      <c r="C49" s="76" t="str">
        <f>IFERROR(VLOOKUP(B49,'Liste Site FFME'!$A:$B,2,FALSE()),"")</f>
        <v/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17">
        <f t="shared" si="12"/>
        <v>0</v>
      </c>
      <c r="Z49" s="22"/>
      <c r="AA49" s="63">
        <f t="shared" si="13"/>
        <v>8</v>
      </c>
      <c r="AB49" s="63">
        <f t="shared" si="14"/>
        <v>0</v>
      </c>
      <c r="AC49" s="49" t="str">
        <f t="shared" si="15"/>
        <v>ok</v>
      </c>
      <c r="AD49" s="28"/>
      <c r="AE49" s="50">
        <f t="shared" si="16"/>
        <v>0</v>
      </c>
      <c r="AF49" s="28"/>
      <c r="AG49" s="28"/>
    </row>
    <row r="50" spans="1:33">
      <c r="A50" s="19"/>
      <c r="B50" s="20"/>
      <c r="C50" s="76" t="str">
        <f>IFERROR(VLOOKUP(B50,'Liste Site FFME'!$A:$B,2,FALSE()),"")</f>
        <v/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17">
        <f t="shared" si="12"/>
        <v>0</v>
      </c>
      <c r="Z50" s="22"/>
      <c r="AA50" s="63">
        <f t="shared" si="13"/>
        <v>8</v>
      </c>
      <c r="AB50" s="63">
        <f t="shared" si="14"/>
        <v>0</v>
      </c>
      <c r="AC50" s="49" t="str">
        <f t="shared" si="15"/>
        <v>ok</v>
      </c>
      <c r="AD50" s="28"/>
      <c r="AE50" s="50">
        <f t="shared" si="16"/>
        <v>0</v>
      </c>
      <c r="AF50" s="28"/>
      <c r="AG50" s="28"/>
    </row>
    <row r="51" spans="1:33">
      <c r="A51" s="19"/>
      <c r="B51" s="20"/>
      <c r="C51" s="76" t="str">
        <f>IFERROR(VLOOKUP(B51,'Liste Site FFME'!$A:$B,2,FALSE()),"")</f>
        <v/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17">
        <f t="shared" si="12"/>
        <v>0</v>
      </c>
      <c r="Z51" s="22"/>
      <c r="AA51" s="63">
        <f t="shared" si="13"/>
        <v>8</v>
      </c>
      <c r="AB51" s="63">
        <f t="shared" si="14"/>
        <v>0</v>
      </c>
      <c r="AC51" s="49" t="str">
        <f t="shared" si="15"/>
        <v>ok</v>
      </c>
      <c r="AD51" s="28"/>
      <c r="AE51" s="50">
        <f t="shared" si="16"/>
        <v>0</v>
      </c>
      <c r="AF51" s="28"/>
      <c r="AG51" s="28"/>
    </row>
    <row r="52" spans="1:33" hidden="1" outlineLevel="1">
      <c r="A52" s="19"/>
      <c r="B52" s="20"/>
      <c r="C52" s="76" t="str">
        <f>IFERROR(VLOOKUP(B52,'Liste Site FFME'!$A:$B,2,FALSE()),"")</f>
        <v/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17">
        <f t="shared" si="12"/>
        <v>0</v>
      </c>
      <c r="Z52" s="22"/>
      <c r="AA52" s="63">
        <f t="shared" si="13"/>
        <v>8</v>
      </c>
      <c r="AB52" s="63">
        <f t="shared" si="14"/>
        <v>0</v>
      </c>
      <c r="AC52" s="49" t="str">
        <f t="shared" si="15"/>
        <v>ok</v>
      </c>
      <c r="AD52" s="28"/>
      <c r="AE52" s="50">
        <f t="shared" si="16"/>
        <v>0</v>
      </c>
      <c r="AF52" s="28"/>
      <c r="AG52" s="28"/>
    </row>
    <row r="53" spans="1:33" hidden="1" outlineLevel="1">
      <c r="A53" s="19"/>
      <c r="B53" s="20"/>
      <c r="C53" s="76" t="str">
        <f>IFERROR(VLOOKUP(B53,'Liste Site FFME'!$A:$B,2,FALSE()),"")</f>
        <v/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17">
        <f t="shared" si="12"/>
        <v>0</v>
      </c>
      <c r="Z53" s="22"/>
      <c r="AA53" s="63">
        <f t="shared" si="13"/>
        <v>8</v>
      </c>
      <c r="AB53" s="63">
        <f t="shared" si="14"/>
        <v>0</v>
      </c>
      <c r="AC53" s="49" t="str">
        <f t="shared" si="15"/>
        <v>ok</v>
      </c>
      <c r="AD53" s="28"/>
      <c r="AE53" s="50">
        <f t="shared" si="16"/>
        <v>0</v>
      </c>
      <c r="AF53" s="28"/>
      <c r="AG53" s="28"/>
    </row>
    <row r="54" spans="1:33" hidden="1" outlineLevel="1">
      <c r="A54" s="19"/>
      <c r="B54" s="20"/>
      <c r="C54" s="76" t="str">
        <f>IFERROR(VLOOKUP(B54,'Liste Site FFME'!$A:$B,2,FALSE()),"")</f>
        <v/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17">
        <f t="shared" si="12"/>
        <v>0</v>
      </c>
      <c r="Z54" s="22"/>
      <c r="AA54" s="63">
        <f t="shared" si="13"/>
        <v>8</v>
      </c>
      <c r="AB54" s="63">
        <f t="shared" si="14"/>
        <v>0</v>
      </c>
      <c r="AC54" s="49" t="str">
        <f t="shared" si="15"/>
        <v>ok</v>
      </c>
      <c r="AD54" s="28"/>
      <c r="AE54" s="50">
        <f t="shared" si="16"/>
        <v>0</v>
      </c>
      <c r="AF54" s="28"/>
      <c r="AG54" s="28"/>
    </row>
    <row r="55" spans="1:33" hidden="1" outlineLevel="1">
      <c r="A55" s="19"/>
      <c r="B55" s="20"/>
      <c r="C55" s="76" t="str">
        <f>IFERROR(VLOOKUP(B55,'Liste Site FFME'!$A:$B,2,FALSE()),"")</f>
        <v/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17">
        <f t="shared" si="12"/>
        <v>0</v>
      </c>
      <c r="Z55" s="22"/>
      <c r="AA55" s="63">
        <f t="shared" si="13"/>
        <v>8</v>
      </c>
      <c r="AB55" s="63">
        <f t="shared" si="14"/>
        <v>0</v>
      </c>
      <c r="AC55" s="49" t="str">
        <f t="shared" si="15"/>
        <v>ok</v>
      </c>
      <c r="AD55" s="28"/>
      <c r="AE55" s="50">
        <f t="shared" si="16"/>
        <v>0</v>
      </c>
      <c r="AF55" s="28"/>
      <c r="AG55" s="28"/>
    </row>
    <row r="56" spans="1:33" hidden="1" outlineLevel="1">
      <c r="A56" s="19"/>
      <c r="B56" s="20"/>
      <c r="C56" s="76" t="str">
        <f>IFERROR(VLOOKUP(B56,'Liste Site FFME'!$A:$B,2,FALSE()),"")</f>
        <v/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17">
        <f t="shared" si="12"/>
        <v>0</v>
      </c>
      <c r="Z56" s="22"/>
      <c r="AA56" s="63">
        <f t="shared" si="13"/>
        <v>8</v>
      </c>
      <c r="AB56" s="63">
        <f t="shared" si="14"/>
        <v>0</v>
      </c>
      <c r="AC56" s="49" t="str">
        <f t="shared" si="15"/>
        <v>ok</v>
      </c>
      <c r="AD56" s="28"/>
      <c r="AE56" s="50">
        <f t="shared" si="16"/>
        <v>0</v>
      </c>
      <c r="AF56" s="28"/>
      <c r="AG56" s="28"/>
    </row>
    <row r="57" spans="1:33" hidden="1" outlineLevel="1">
      <c r="A57" s="19"/>
      <c r="B57" s="20"/>
      <c r="C57" s="76" t="str">
        <f>IFERROR(VLOOKUP(B57,'Liste Site FFME'!$A:$B,2,FALSE()),"")</f>
        <v/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17">
        <f t="shared" si="12"/>
        <v>0</v>
      </c>
      <c r="Z57" s="22"/>
      <c r="AA57" s="63">
        <f t="shared" si="13"/>
        <v>8</v>
      </c>
      <c r="AB57" s="63">
        <f t="shared" si="14"/>
        <v>0</v>
      </c>
      <c r="AC57" s="49" t="str">
        <f t="shared" si="15"/>
        <v>ok</v>
      </c>
      <c r="AD57" s="28"/>
      <c r="AE57" s="50">
        <f t="shared" si="16"/>
        <v>0</v>
      </c>
      <c r="AF57" s="28"/>
      <c r="AG57" s="28"/>
    </row>
    <row r="58" spans="1:33" hidden="1" outlineLevel="1">
      <c r="A58" s="19"/>
      <c r="B58" s="20"/>
      <c r="C58" s="76" t="str">
        <f>IFERROR(VLOOKUP(B58,'Liste Site FFME'!$A:$B,2,FALSE()),"")</f>
        <v/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17">
        <f t="shared" si="12"/>
        <v>0</v>
      </c>
      <c r="Z58" s="22"/>
      <c r="AA58" s="63">
        <f t="shared" si="13"/>
        <v>8</v>
      </c>
      <c r="AB58" s="63">
        <f t="shared" si="14"/>
        <v>0</v>
      </c>
      <c r="AC58" s="49" t="str">
        <f t="shared" si="15"/>
        <v>ok</v>
      </c>
      <c r="AD58" s="28"/>
      <c r="AE58" s="50">
        <f t="shared" si="16"/>
        <v>0</v>
      </c>
      <c r="AF58" s="28"/>
      <c r="AG58" s="28"/>
    </row>
    <row r="59" spans="1:33" hidden="1" outlineLevel="1">
      <c r="A59" s="19"/>
      <c r="B59" s="20"/>
      <c r="C59" s="76" t="str">
        <f>IFERROR(VLOOKUP(B59,'Liste Site FFME'!$A:$B,2,FALSE()),"")</f>
        <v/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17">
        <f t="shared" si="12"/>
        <v>0</v>
      </c>
      <c r="Z59" s="22"/>
      <c r="AA59" s="63">
        <f t="shared" si="13"/>
        <v>8</v>
      </c>
      <c r="AB59" s="63">
        <f t="shared" si="14"/>
        <v>0</v>
      </c>
      <c r="AC59" s="49" t="str">
        <f t="shared" si="15"/>
        <v>ok</v>
      </c>
      <c r="AD59" s="28"/>
      <c r="AE59" s="50">
        <f t="shared" si="16"/>
        <v>0</v>
      </c>
      <c r="AF59" s="28"/>
      <c r="AG59" s="28"/>
    </row>
    <row r="60" spans="1:33" hidden="1" outlineLevel="1">
      <c r="A60" s="19"/>
      <c r="B60" s="20"/>
      <c r="C60" s="76" t="str">
        <f>IFERROR(VLOOKUP(B60,'Liste Site FFME'!$A:$B,2,FALSE()),"")</f>
        <v/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17">
        <f t="shared" si="12"/>
        <v>0</v>
      </c>
      <c r="Z60" s="22"/>
      <c r="AA60" s="63">
        <f t="shared" si="13"/>
        <v>8</v>
      </c>
      <c r="AB60" s="63">
        <f t="shared" si="14"/>
        <v>0</v>
      </c>
      <c r="AC60" s="49" t="str">
        <f t="shared" si="15"/>
        <v>ok</v>
      </c>
      <c r="AD60" s="28"/>
      <c r="AE60" s="50">
        <f t="shared" si="16"/>
        <v>0</v>
      </c>
      <c r="AF60" s="28"/>
      <c r="AG60" s="28"/>
    </row>
    <row r="61" spans="1:33" hidden="1" outlineLevel="1">
      <c r="A61" s="19"/>
      <c r="B61" s="20"/>
      <c r="C61" s="76" t="str">
        <f>IFERROR(VLOOKUP(B61,'Liste Site FFME'!$A:$B,2,FALSE()),"")</f>
        <v/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17">
        <f t="shared" si="12"/>
        <v>0</v>
      </c>
      <c r="Z61" s="22"/>
      <c r="AA61" s="63">
        <f t="shared" si="13"/>
        <v>8</v>
      </c>
      <c r="AB61" s="63">
        <f t="shared" si="14"/>
        <v>0</v>
      </c>
      <c r="AC61" s="49" t="str">
        <f t="shared" si="15"/>
        <v>ok</v>
      </c>
      <c r="AD61" s="28"/>
      <c r="AE61" s="50">
        <f t="shared" si="16"/>
        <v>0</v>
      </c>
      <c r="AF61" s="28"/>
      <c r="AG61" s="28"/>
    </row>
    <row r="62" spans="1:33" hidden="1" outlineLevel="1">
      <c r="A62" s="19"/>
      <c r="B62" s="20"/>
      <c r="C62" s="76" t="str">
        <f>IFERROR(VLOOKUP(B62,'Liste Site FFME'!$A:$B,2,FALSE()),"")</f>
        <v/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17">
        <f t="shared" si="12"/>
        <v>0</v>
      </c>
      <c r="Z62" s="22"/>
      <c r="AA62" s="63">
        <f t="shared" si="13"/>
        <v>8</v>
      </c>
      <c r="AB62" s="63">
        <f t="shared" si="14"/>
        <v>0</v>
      </c>
      <c r="AC62" s="49" t="str">
        <f t="shared" si="15"/>
        <v>ok</v>
      </c>
      <c r="AD62" s="28"/>
      <c r="AE62" s="50">
        <f t="shared" si="16"/>
        <v>0</v>
      </c>
      <c r="AF62" s="28"/>
      <c r="AG62" s="28"/>
    </row>
    <row r="63" spans="1:33" hidden="1" outlineLevel="1">
      <c r="A63" s="19"/>
      <c r="B63" s="20"/>
      <c r="C63" s="76" t="str">
        <f>IFERROR(VLOOKUP(B63,'Liste Site FFME'!$A:$B,2,FALSE()),"")</f>
        <v/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17">
        <f t="shared" si="12"/>
        <v>0</v>
      </c>
      <c r="Z63" s="22"/>
      <c r="AA63" s="63">
        <f t="shared" si="13"/>
        <v>8</v>
      </c>
      <c r="AB63" s="63">
        <f t="shared" si="14"/>
        <v>0</v>
      </c>
      <c r="AC63" s="49" t="str">
        <f t="shared" si="15"/>
        <v>ok</v>
      </c>
      <c r="AD63" s="28"/>
      <c r="AE63" s="50">
        <f t="shared" si="16"/>
        <v>0</v>
      </c>
      <c r="AF63" s="28"/>
      <c r="AG63" s="28"/>
    </row>
    <row r="64" spans="1:33" hidden="1" outlineLevel="1">
      <c r="A64" s="19"/>
      <c r="B64" s="20"/>
      <c r="C64" s="76" t="str">
        <f>IFERROR(VLOOKUP(B64,'Liste Site FFME'!$A:$B,2,FALSE()),"")</f>
        <v/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17">
        <f t="shared" si="12"/>
        <v>0</v>
      </c>
      <c r="Z64" s="22"/>
      <c r="AA64" s="63">
        <f t="shared" si="13"/>
        <v>8</v>
      </c>
      <c r="AB64" s="63">
        <f t="shared" si="14"/>
        <v>0</v>
      </c>
      <c r="AC64" s="49" t="str">
        <f t="shared" si="15"/>
        <v>ok</v>
      </c>
      <c r="AD64" s="28"/>
      <c r="AE64" s="50">
        <f t="shared" si="16"/>
        <v>0</v>
      </c>
      <c r="AF64" s="28"/>
      <c r="AG64" s="28"/>
    </row>
    <row r="65" spans="1:33" hidden="1" outlineLevel="1">
      <c r="A65" s="19"/>
      <c r="B65" s="20"/>
      <c r="C65" s="76" t="str">
        <f>IFERROR(VLOOKUP(B65,'Liste Site FFME'!$A:$B,2,FALSE()),"")</f>
        <v/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17">
        <f t="shared" si="12"/>
        <v>0</v>
      </c>
      <c r="Z65" s="22"/>
      <c r="AA65" s="63">
        <f t="shared" si="13"/>
        <v>8</v>
      </c>
      <c r="AB65" s="63">
        <f t="shared" si="14"/>
        <v>0</v>
      </c>
      <c r="AC65" s="49" t="str">
        <f t="shared" si="15"/>
        <v>ok</v>
      </c>
      <c r="AD65" s="28"/>
      <c r="AE65" s="50">
        <f t="shared" si="16"/>
        <v>0</v>
      </c>
      <c r="AF65" s="28"/>
      <c r="AG65" s="28"/>
    </row>
    <row r="66" spans="1:33" hidden="1" outlineLevel="1">
      <c r="A66" s="19"/>
      <c r="B66" s="20"/>
      <c r="C66" s="76" t="str">
        <f>IFERROR(VLOOKUP(B66,'Liste Site FFME'!$A:$B,2,FALSE()),"")</f>
        <v/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17">
        <f t="shared" si="12"/>
        <v>0</v>
      </c>
      <c r="Z66" s="22"/>
      <c r="AA66" s="63">
        <f t="shared" si="13"/>
        <v>8</v>
      </c>
      <c r="AB66" s="63">
        <f t="shared" si="14"/>
        <v>0</v>
      </c>
      <c r="AC66" s="49" t="str">
        <f t="shared" si="15"/>
        <v>ok</v>
      </c>
      <c r="AD66" s="28"/>
      <c r="AE66" s="50">
        <f t="shared" si="16"/>
        <v>0</v>
      </c>
      <c r="AF66" s="28"/>
      <c r="AG66" s="28"/>
    </row>
    <row r="67" spans="1:33" hidden="1" outlineLevel="1">
      <c r="A67" s="19"/>
      <c r="B67" s="20"/>
      <c r="C67" s="76" t="str">
        <f>IFERROR(VLOOKUP(B67,'Liste Site FFME'!$A:$B,2,FALSE()),"")</f>
        <v/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17">
        <f t="shared" si="12"/>
        <v>0</v>
      </c>
      <c r="Z67" s="22"/>
      <c r="AA67" s="63">
        <f t="shared" si="13"/>
        <v>8</v>
      </c>
      <c r="AB67" s="63">
        <f t="shared" si="14"/>
        <v>0</v>
      </c>
      <c r="AC67" s="49" t="str">
        <f t="shared" si="15"/>
        <v>ok</v>
      </c>
      <c r="AD67" s="28"/>
      <c r="AE67" s="50">
        <f t="shared" si="16"/>
        <v>0</v>
      </c>
      <c r="AF67" s="28"/>
      <c r="AG67" s="28"/>
    </row>
    <row r="68" spans="1:33" hidden="1" outlineLevel="1">
      <c r="A68" s="19"/>
      <c r="B68" s="20"/>
      <c r="C68" s="76" t="str">
        <f>IFERROR(VLOOKUP(B68,'Liste Site FFME'!$A:$B,2,FALSE()),"")</f>
        <v/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17">
        <f t="shared" si="12"/>
        <v>0</v>
      </c>
      <c r="Z68" s="22"/>
      <c r="AA68" s="63">
        <f t="shared" si="13"/>
        <v>8</v>
      </c>
      <c r="AB68" s="63">
        <f t="shared" si="14"/>
        <v>0</v>
      </c>
      <c r="AC68" s="49" t="str">
        <f t="shared" si="15"/>
        <v>ok</v>
      </c>
      <c r="AD68" s="28"/>
      <c r="AE68" s="50">
        <f t="shared" si="16"/>
        <v>0</v>
      </c>
      <c r="AF68" s="28"/>
      <c r="AG68" s="28"/>
    </row>
    <row r="69" spans="1:33" hidden="1" outlineLevel="1">
      <c r="A69" s="19"/>
      <c r="B69" s="20"/>
      <c r="C69" s="76" t="str">
        <f>IFERROR(VLOOKUP(B69,'Liste Site FFME'!$A:$B,2,FALSE()),"")</f>
        <v/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17">
        <f t="shared" si="12"/>
        <v>0</v>
      </c>
      <c r="Z69" s="22"/>
      <c r="AA69" s="63">
        <f t="shared" si="13"/>
        <v>8</v>
      </c>
      <c r="AB69" s="63">
        <f t="shared" si="14"/>
        <v>0</v>
      </c>
      <c r="AC69" s="49" t="str">
        <f t="shared" si="15"/>
        <v>ok</v>
      </c>
      <c r="AD69" s="28"/>
      <c r="AE69" s="50">
        <f t="shared" si="16"/>
        <v>0</v>
      </c>
      <c r="AF69" s="28"/>
      <c r="AG69" s="28"/>
    </row>
    <row r="70" spans="1:33" hidden="1" outlineLevel="1">
      <c r="A70" s="19"/>
      <c r="B70" s="20"/>
      <c r="C70" s="76" t="str">
        <f>IFERROR(VLOOKUP(B70,'Liste Site FFME'!$A:$B,2,FALSE()),"")</f>
        <v/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17">
        <f t="shared" si="12"/>
        <v>0</v>
      </c>
      <c r="Z70" s="22"/>
      <c r="AA70" s="63">
        <f t="shared" si="13"/>
        <v>8</v>
      </c>
      <c r="AB70" s="63">
        <f t="shared" si="14"/>
        <v>0</v>
      </c>
      <c r="AC70" s="49" t="str">
        <f t="shared" si="15"/>
        <v>ok</v>
      </c>
      <c r="AD70" s="28"/>
      <c r="AE70" s="50">
        <f t="shared" si="16"/>
        <v>0</v>
      </c>
      <c r="AF70" s="28"/>
      <c r="AG70" s="28"/>
    </row>
    <row r="71" spans="1:33" hidden="1" outlineLevel="1">
      <c r="A71" s="19"/>
      <c r="B71" s="20"/>
      <c r="C71" s="76" t="str">
        <f>IFERROR(VLOOKUP(B71,'Liste Site FFME'!$A:$B,2,FALSE()),"")</f>
        <v/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17">
        <f t="shared" si="12"/>
        <v>0</v>
      </c>
      <c r="Z71" s="22"/>
      <c r="AA71" s="63">
        <f t="shared" si="13"/>
        <v>8</v>
      </c>
      <c r="AB71" s="63">
        <f t="shared" si="14"/>
        <v>0</v>
      </c>
      <c r="AC71" s="49" t="str">
        <f t="shared" si="15"/>
        <v>ok</v>
      </c>
      <c r="AD71" s="28"/>
      <c r="AE71" s="50">
        <f t="shared" si="16"/>
        <v>0</v>
      </c>
      <c r="AF71" s="28"/>
      <c r="AG71" s="28"/>
    </row>
    <row r="72" spans="1:33" hidden="1" outlineLevel="1">
      <c r="A72" s="19"/>
      <c r="B72" s="20"/>
      <c r="C72" s="76" t="str">
        <f>IFERROR(VLOOKUP(B72,'Liste Site FFME'!$A:$B,2,FALSE()),"")</f>
        <v/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17">
        <f t="shared" si="12"/>
        <v>0</v>
      </c>
      <c r="Z72" s="22"/>
      <c r="AA72" s="63">
        <f t="shared" si="13"/>
        <v>8</v>
      </c>
      <c r="AB72" s="63">
        <f t="shared" si="14"/>
        <v>0</v>
      </c>
      <c r="AC72" s="49" t="str">
        <f t="shared" si="15"/>
        <v>ok</v>
      </c>
      <c r="AD72" s="28"/>
      <c r="AE72" s="50">
        <f t="shared" si="16"/>
        <v>0</v>
      </c>
      <c r="AF72" s="28"/>
      <c r="AG72" s="28"/>
    </row>
    <row r="73" spans="1:33" hidden="1" outlineLevel="1">
      <c r="A73" s="19"/>
      <c r="B73" s="20"/>
      <c r="C73" s="76" t="str">
        <f>IFERROR(VLOOKUP(B73,'Liste Site FFME'!$A:$B,2,FALSE()),"")</f>
        <v/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17">
        <f t="shared" si="12"/>
        <v>0</v>
      </c>
      <c r="Z73" s="22"/>
      <c r="AA73" s="63">
        <f t="shared" si="13"/>
        <v>8</v>
      </c>
      <c r="AB73" s="63">
        <f t="shared" si="14"/>
        <v>0</v>
      </c>
      <c r="AC73" s="49" t="str">
        <f t="shared" si="15"/>
        <v>ok</v>
      </c>
      <c r="AD73" s="28"/>
      <c r="AE73" s="50">
        <f t="shared" si="16"/>
        <v>0</v>
      </c>
      <c r="AF73" s="28"/>
      <c r="AG73" s="28"/>
    </row>
    <row r="74" spans="1:33" hidden="1" outlineLevel="1">
      <c r="A74" s="19"/>
      <c r="B74" s="20"/>
      <c r="C74" s="76" t="str">
        <f>IFERROR(VLOOKUP(B74,'Liste Site FFME'!$A:$B,2,FALSE()),"")</f>
        <v/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17">
        <f t="shared" ref="Y74:Y105" si="17">SUMIF(D74:X74,1,$D$7:$X$7)</f>
        <v>0</v>
      </c>
      <c r="Z74" s="22"/>
      <c r="AA74" s="63">
        <f t="shared" ref="AA74:AA105" si="18">IF(AD74="x","*",RANK(AE74,$AE$10:$AE$101))</f>
        <v>8</v>
      </c>
      <c r="AB74" s="63">
        <f t="shared" ref="AB74:AB105" si="19">SUM(D74:X74)</f>
        <v>0</v>
      </c>
      <c r="AC74" s="49" t="str">
        <f t="shared" ref="AC74:AC105" si="20">IF(Y74&lt;Y75,"ERR","ok")</f>
        <v>ok</v>
      </c>
      <c r="AD74" s="28"/>
      <c r="AE74" s="50">
        <f t="shared" ref="AE74:AE105" si="21">IF(AD74="x",0,Y74)</f>
        <v>0</v>
      </c>
      <c r="AF74" s="28"/>
      <c r="AG74" s="28"/>
    </row>
    <row r="75" spans="1:33" hidden="1" outlineLevel="1">
      <c r="A75" s="19"/>
      <c r="B75" s="20"/>
      <c r="C75" s="76" t="str">
        <f>IFERROR(VLOOKUP(B75,'Liste Site FFME'!$A:$B,2,FALSE()),"")</f>
        <v/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17">
        <f t="shared" si="17"/>
        <v>0</v>
      </c>
      <c r="Z75" s="22"/>
      <c r="AA75" s="63">
        <f t="shared" si="18"/>
        <v>8</v>
      </c>
      <c r="AB75" s="63">
        <f t="shared" si="19"/>
        <v>0</v>
      </c>
      <c r="AC75" s="49" t="str">
        <f t="shared" si="20"/>
        <v>ok</v>
      </c>
      <c r="AD75" s="28"/>
      <c r="AE75" s="50">
        <f t="shared" si="21"/>
        <v>0</v>
      </c>
      <c r="AF75" s="28"/>
      <c r="AG75" s="28"/>
    </row>
    <row r="76" spans="1:33" hidden="1" outlineLevel="1">
      <c r="A76" s="19"/>
      <c r="B76" s="20"/>
      <c r="C76" s="76" t="str">
        <f>IFERROR(VLOOKUP(B76,'Liste Site FFME'!$A:$B,2,FALSE()),"")</f>
        <v/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17">
        <f t="shared" si="17"/>
        <v>0</v>
      </c>
      <c r="Z76" s="22"/>
      <c r="AA76" s="63">
        <f t="shared" si="18"/>
        <v>8</v>
      </c>
      <c r="AB76" s="63">
        <f t="shared" si="19"/>
        <v>0</v>
      </c>
      <c r="AC76" s="49" t="str">
        <f t="shared" si="20"/>
        <v>ok</v>
      </c>
      <c r="AD76" s="28"/>
      <c r="AE76" s="50">
        <f t="shared" si="21"/>
        <v>0</v>
      </c>
      <c r="AF76" s="28"/>
      <c r="AG76" s="28"/>
    </row>
    <row r="77" spans="1:33" hidden="1" outlineLevel="1">
      <c r="A77" s="19"/>
      <c r="B77" s="20"/>
      <c r="C77" s="76" t="str">
        <f>IFERROR(VLOOKUP(B77,'Liste Site FFME'!$A:$B,2,FALSE()),"")</f>
        <v/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17">
        <f t="shared" si="17"/>
        <v>0</v>
      </c>
      <c r="Z77" s="22"/>
      <c r="AA77" s="63">
        <f t="shared" si="18"/>
        <v>8</v>
      </c>
      <c r="AB77" s="63">
        <f t="shared" si="19"/>
        <v>0</v>
      </c>
      <c r="AC77" s="49" t="str">
        <f t="shared" si="20"/>
        <v>ok</v>
      </c>
      <c r="AD77" s="28"/>
      <c r="AE77" s="50">
        <f t="shared" si="21"/>
        <v>0</v>
      </c>
      <c r="AF77" s="28"/>
      <c r="AG77" s="28"/>
    </row>
    <row r="78" spans="1:33" hidden="1" outlineLevel="1">
      <c r="A78" s="19"/>
      <c r="B78" s="20"/>
      <c r="C78" s="76" t="str">
        <f>IFERROR(VLOOKUP(B78,'Liste Site FFME'!$A:$B,2,FALSE()),"")</f>
        <v/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17">
        <f t="shared" si="17"/>
        <v>0</v>
      </c>
      <c r="Z78" s="22"/>
      <c r="AA78" s="63">
        <f t="shared" si="18"/>
        <v>8</v>
      </c>
      <c r="AB78" s="63">
        <f t="shared" si="19"/>
        <v>0</v>
      </c>
      <c r="AC78" s="49" t="str">
        <f t="shared" si="20"/>
        <v>ok</v>
      </c>
      <c r="AD78" s="28"/>
      <c r="AE78" s="50">
        <f t="shared" si="21"/>
        <v>0</v>
      </c>
      <c r="AF78" s="28"/>
      <c r="AG78" s="28"/>
    </row>
    <row r="79" spans="1:33" hidden="1" outlineLevel="1">
      <c r="A79" s="19"/>
      <c r="B79" s="20"/>
      <c r="C79" s="76" t="str">
        <f>IFERROR(VLOOKUP(B79,'Liste Site FFME'!$A:$B,2,FALSE()),"")</f>
        <v/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17">
        <f t="shared" si="17"/>
        <v>0</v>
      </c>
      <c r="Z79" s="22"/>
      <c r="AA79" s="63">
        <f t="shared" si="18"/>
        <v>8</v>
      </c>
      <c r="AB79" s="63">
        <f t="shared" si="19"/>
        <v>0</v>
      </c>
      <c r="AC79" s="49" t="str">
        <f t="shared" si="20"/>
        <v>ok</v>
      </c>
      <c r="AD79" s="28"/>
      <c r="AE79" s="50">
        <f t="shared" si="21"/>
        <v>0</v>
      </c>
      <c r="AF79" s="28"/>
      <c r="AG79" s="28"/>
    </row>
    <row r="80" spans="1:33" hidden="1" outlineLevel="1">
      <c r="A80" s="19"/>
      <c r="B80" s="20"/>
      <c r="C80" s="76" t="str">
        <f>IFERROR(VLOOKUP(B80,'Liste Site FFME'!$A:$B,2,FALSE()),"")</f>
        <v/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17">
        <f t="shared" si="17"/>
        <v>0</v>
      </c>
      <c r="Z80" s="22"/>
      <c r="AA80" s="63">
        <f t="shared" si="18"/>
        <v>8</v>
      </c>
      <c r="AB80" s="63">
        <f t="shared" si="19"/>
        <v>0</v>
      </c>
      <c r="AC80" s="49" t="str">
        <f t="shared" si="20"/>
        <v>ok</v>
      </c>
      <c r="AD80" s="28"/>
      <c r="AE80" s="50">
        <f t="shared" si="21"/>
        <v>0</v>
      </c>
      <c r="AF80" s="28"/>
      <c r="AG80" s="28"/>
    </row>
    <row r="81" spans="1:33" hidden="1" outlineLevel="1">
      <c r="A81" s="19"/>
      <c r="B81" s="20"/>
      <c r="C81" s="76" t="str">
        <f>IFERROR(VLOOKUP(B81,'Liste Site FFME'!$A:$B,2,FALSE()),"")</f>
        <v/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17">
        <f t="shared" si="17"/>
        <v>0</v>
      </c>
      <c r="Z81" s="22"/>
      <c r="AA81" s="63">
        <f t="shared" si="18"/>
        <v>8</v>
      </c>
      <c r="AB81" s="63">
        <f t="shared" si="19"/>
        <v>0</v>
      </c>
      <c r="AC81" s="49" t="str">
        <f t="shared" si="20"/>
        <v>ok</v>
      </c>
      <c r="AD81" s="28"/>
      <c r="AE81" s="50">
        <f t="shared" si="21"/>
        <v>0</v>
      </c>
      <c r="AF81" s="28"/>
      <c r="AG81" s="28"/>
    </row>
    <row r="82" spans="1:33" hidden="1" outlineLevel="1">
      <c r="A82" s="19"/>
      <c r="B82" s="20"/>
      <c r="C82" s="76" t="str">
        <f>IFERROR(VLOOKUP(B82,'Liste Site FFME'!$A:$B,2,FALSE()),"")</f>
        <v/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17">
        <f t="shared" si="17"/>
        <v>0</v>
      </c>
      <c r="Z82" s="22"/>
      <c r="AA82" s="63">
        <f t="shared" si="18"/>
        <v>8</v>
      </c>
      <c r="AB82" s="63">
        <f t="shared" si="19"/>
        <v>0</v>
      </c>
      <c r="AC82" s="49" t="str">
        <f t="shared" si="20"/>
        <v>ok</v>
      </c>
      <c r="AD82" s="28"/>
      <c r="AE82" s="50">
        <f t="shared" si="21"/>
        <v>0</v>
      </c>
      <c r="AF82" s="28"/>
      <c r="AG82" s="28"/>
    </row>
    <row r="83" spans="1:33" hidden="1" outlineLevel="1">
      <c r="A83" s="19"/>
      <c r="B83" s="20"/>
      <c r="C83" s="76" t="str">
        <f>IFERROR(VLOOKUP(B83,'Liste Site FFME'!$A:$B,2,FALSE()),"")</f>
        <v/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17">
        <f t="shared" si="17"/>
        <v>0</v>
      </c>
      <c r="Z83" s="22"/>
      <c r="AA83" s="63">
        <f t="shared" si="18"/>
        <v>8</v>
      </c>
      <c r="AB83" s="63">
        <f t="shared" si="19"/>
        <v>0</v>
      </c>
      <c r="AC83" s="49" t="str">
        <f t="shared" si="20"/>
        <v>ok</v>
      </c>
      <c r="AD83" s="28"/>
      <c r="AE83" s="50">
        <f t="shared" si="21"/>
        <v>0</v>
      </c>
      <c r="AF83" s="28"/>
      <c r="AG83" s="28"/>
    </row>
    <row r="84" spans="1:33" hidden="1" outlineLevel="1">
      <c r="A84" s="19"/>
      <c r="B84" s="20"/>
      <c r="C84" s="76" t="str">
        <f>IFERROR(VLOOKUP(B84,'Liste Site FFME'!$A:$B,2,FALSE()),"")</f>
        <v/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17">
        <f t="shared" si="17"/>
        <v>0</v>
      </c>
      <c r="Z84" s="22"/>
      <c r="AA84" s="63">
        <f t="shared" si="18"/>
        <v>8</v>
      </c>
      <c r="AB84" s="63">
        <f t="shared" si="19"/>
        <v>0</v>
      </c>
      <c r="AC84" s="49" t="str">
        <f t="shared" si="20"/>
        <v>ok</v>
      </c>
      <c r="AD84" s="28"/>
      <c r="AE84" s="50">
        <f t="shared" si="21"/>
        <v>0</v>
      </c>
      <c r="AF84" s="28"/>
      <c r="AG84" s="28"/>
    </row>
    <row r="85" spans="1:33" hidden="1" outlineLevel="1">
      <c r="A85" s="19"/>
      <c r="B85" s="20"/>
      <c r="C85" s="76" t="str">
        <f>IFERROR(VLOOKUP(B85,'Liste Site FFME'!$A:$B,2,FALSE()),"")</f>
        <v/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17">
        <f t="shared" si="17"/>
        <v>0</v>
      </c>
      <c r="Z85" s="22"/>
      <c r="AA85" s="63">
        <f t="shared" si="18"/>
        <v>8</v>
      </c>
      <c r="AB85" s="63">
        <f t="shared" si="19"/>
        <v>0</v>
      </c>
      <c r="AC85" s="49" t="str">
        <f t="shared" si="20"/>
        <v>ok</v>
      </c>
      <c r="AD85" s="28"/>
      <c r="AE85" s="50">
        <f t="shared" si="21"/>
        <v>0</v>
      </c>
      <c r="AF85" s="28"/>
      <c r="AG85" s="28"/>
    </row>
    <row r="86" spans="1:33" hidden="1" outlineLevel="1">
      <c r="A86" s="19"/>
      <c r="B86" s="20"/>
      <c r="C86" s="76" t="str">
        <f>IFERROR(VLOOKUP(B86,'Liste Site FFME'!$A:$B,2,FALSE()),"")</f>
        <v/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17">
        <f t="shared" si="17"/>
        <v>0</v>
      </c>
      <c r="Z86" s="22"/>
      <c r="AA86" s="63">
        <f t="shared" si="18"/>
        <v>8</v>
      </c>
      <c r="AB86" s="63">
        <f t="shared" si="19"/>
        <v>0</v>
      </c>
      <c r="AC86" s="49" t="str">
        <f t="shared" si="20"/>
        <v>ok</v>
      </c>
      <c r="AD86" s="28"/>
      <c r="AE86" s="50">
        <f t="shared" si="21"/>
        <v>0</v>
      </c>
      <c r="AF86" s="28"/>
      <c r="AG86" s="28"/>
    </row>
    <row r="87" spans="1:33" hidden="1" outlineLevel="1">
      <c r="A87" s="19"/>
      <c r="B87" s="20"/>
      <c r="C87" s="76" t="str">
        <f>IFERROR(VLOOKUP(B87,'Liste Site FFME'!$A:$B,2,FALSE()),"")</f>
        <v/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17">
        <f t="shared" si="17"/>
        <v>0</v>
      </c>
      <c r="Z87" s="22"/>
      <c r="AA87" s="63">
        <f t="shared" si="18"/>
        <v>8</v>
      </c>
      <c r="AB87" s="63">
        <f t="shared" si="19"/>
        <v>0</v>
      </c>
      <c r="AC87" s="49" t="str">
        <f t="shared" si="20"/>
        <v>ok</v>
      </c>
      <c r="AD87" s="28"/>
      <c r="AE87" s="50">
        <f t="shared" si="21"/>
        <v>0</v>
      </c>
      <c r="AF87" s="28"/>
      <c r="AG87" s="28"/>
    </row>
    <row r="88" spans="1:33" hidden="1" outlineLevel="1">
      <c r="A88" s="19"/>
      <c r="B88" s="20"/>
      <c r="C88" s="76" t="str">
        <f>IFERROR(VLOOKUP(B88,'Liste Site FFME'!$A:$B,2,FALSE()),"")</f>
        <v/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17">
        <f t="shared" si="17"/>
        <v>0</v>
      </c>
      <c r="Z88" s="22"/>
      <c r="AA88" s="63">
        <f t="shared" si="18"/>
        <v>8</v>
      </c>
      <c r="AB88" s="63">
        <f t="shared" si="19"/>
        <v>0</v>
      </c>
      <c r="AC88" s="49" t="str">
        <f t="shared" si="20"/>
        <v>ok</v>
      </c>
      <c r="AD88" s="28"/>
      <c r="AE88" s="50">
        <f t="shared" si="21"/>
        <v>0</v>
      </c>
      <c r="AF88" s="28"/>
      <c r="AG88" s="28"/>
    </row>
    <row r="89" spans="1:33" hidden="1" outlineLevel="1">
      <c r="A89" s="19"/>
      <c r="B89" s="20"/>
      <c r="C89" s="76" t="str">
        <f>IFERROR(VLOOKUP(B89,'Liste Site FFME'!$A:$B,2,FALSE()),"")</f>
        <v/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17">
        <f t="shared" si="17"/>
        <v>0</v>
      </c>
      <c r="Z89" s="22"/>
      <c r="AA89" s="63">
        <f t="shared" si="18"/>
        <v>8</v>
      </c>
      <c r="AB89" s="63">
        <f t="shared" si="19"/>
        <v>0</v>
      </c>
      <c r="AC89" s="49" t="str">
        <f t="shared" si="20"/>
        <v>ok</v>
      </c>
      <c r="AD89" s="28"/>
      <c r="AE89" s="50">
        <f t="shared" si="21"/>
        <v>0</v>
      </c>
      <c r="AF89" s="28"/>
      <c r="AG89" s="28"/>
    </row>
    <row r="90" spans="1:33" hidden="1" outlineLevel="1">
      <c r="A90" s="19"/>
      <c r="B90" s="20"/>
      <c r="C90" s="76" t="str">
        <f>IFERROR(VLOOKUP(B90,'Liste Site FFME'!$A:$B,2,FALSE()),"")</f>
        <v/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17">
        <f t="shared" si="17"/>
        <v>0</v>
      </c>
      <c r="Z90" s="22"/>
      <c r="AA90" s="63">
        <f t="shared" si="18"/>
        <v>8</v>
      </c>
      <c r="AB90" s="63">
        <f t="shared" si="19"/>
        <v>0</v>
      </c>
      <c r="AC90" s="49" t="str">
        <f t="shared" si="20"/>
        <v>ok</v>
      </c>
      <c r="AD90" s="28"/>
      <c r="AE90" s="50">
        <f t="shared" si="21"/>
        <v>0</v>
      </c>
      <c r="AF90" s="28"/>
      <c r="AG90" s="28"/>
    </row>
    <row r="91" spans="1:33" hidden="1" outlineLevel="1">
      <c r="A91" s="19"/>
      <c r="B91" s="20"/>
      <c r="C91" s="76" t="str">
        <f>IFERROR(VLOOKUP(B91,'Liste Site FFME'!$A:$B,2,FALSE()),"")</f>
        <v/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17">
        <f t="shared" si="17"/>
        <v>0</v>
      </c>
      <c r="Z91" s="22"/>
      <c r="AA91" s="63">
        <f t="shared" si="18"/>
        <v>8</v>
      </c>
      <c r="AB91" s="63">
        <f t="shared" si="19"/>
        <v>0</v>
      </c>
      <c r="AC91" s="49" t="str">
        <f t="shared" si="20"/>
        <v>ok</v>
      </c>
      <c r="AD91" s="28"/>
      <c r="AE91" s="50">
        <f t="shared" si="21"/>
        <v>0</v>
      </c>
      <c r="AF91" s="28"/>
      <c r="AG91" s="28"/>
    </row>
    <row r="92" spans="1:33" hidden="1" outlineLevel="1">
      <c r="A92" s="19"/>
      <c r="B92" s="20"/>
      <c r="C92" s="76" t="str">
        <f>IFERROR(VLOOKUP(B92,'Liste Site FFME'!$A:$B,2,FALSE()),"")</f>
        <v/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17">
        <f t="shared" si="17"/>
        <v>0</v>
      </c>
      <c r="Z92" s="22"/>
      <c r="AA92" s="63">
        <f t="shared" si="18"/>
        <v>8</v>
      </c>
      <c r="AB92" s="63">
        <f t="shared" si="19"/>
        <v>0</v>
      </c>
      <c r="AC92" s="49" t="str">
        <f t="shared" si="20"/>
        <v>ok</v>
      </c>
      <c r="AD92" s="28"/>
      <c r="AE92" s="50">
        <f t="shared" si="21"/>
        <v>0</v>
      </c>
      <c r="AF92" s="28"/>
      <c r="AG92" s="28"/>
    </row>
    <row r="93" spans="1:33" hidden="1" outlineLevel="1">
      <c r="A93" s="19"/>
      <c r="B93" s="20"/>
      <c r="C93" s="76" t="str">
        <f>IFERROR(VLOOKUP(B93,'Liste Site FFME'!$A:$B,2,FALSE()),"")</f>
        <v/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17">
        <f t="shared" si="17"/>
        <v>0</v>
      </c>
      <c r="Z93" s="22"/>
      <c r="AA93" s="63">
        <f t="shared" si="18"/>
        <v>8</v>
      </c>
      <c r="AB93" s="63">
        <f t="shared" si="19"/>
        <v>0</v>
      </c>
      <c r="AC93" s="49" t="str">
        <f t="shared" si="20"/>
        <v>ok</v>
      </c>
      <c r="AD93" s="28"/>
      <c r="AE93" s="50">
        <f t="shared" si="21"/>
        <v>0</v>
      </c>
      <c r="AF93" s="28"/>
      <c r="AG93" s="28"/>
    </row>
    <row r="94" spans="1:33" hidden="1" outlineLevel="1">
      <c r="A94" s="19"/>
      <c r="B94" s="20"/>
      <c r="C94" s="76" t="str">
        <f>IFERROR(VLOOKUP(B94,'Liste Site FFME'!$A:$B,2,FALSE()),"")</f>
        <v/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17">
        <f t="shared" si="17"/>
        <v>0</v>
      </c>
      <c r="Z94" s="22"/>
      <c r="AA94" s="63">
        <f t="shared" si="18"/>
        <v>8</v>
      </c>
      <c r="AB94" s="63">
        <f t="shared" si="19"/>
        <v>0</v>
      </c>
      <c r="AC94" s="49" t="str">
        <f t="shared" si="20"/>
        <v>ok</v>
      </c>
      <c r="AD94" s="28"/>
      <c r="AE94" s="50">
        <f t="shared" si="21"/>
        <v>0</v>
      </c>
      <c r="AF94" s="28"/>
      <c r="AG94" s="28"/>
    </row>
    <row r="95" spans="1:33" hidden="1" outlineLevel="1">
      <c r="A95" s="19"/>
      <c r="B95" s="20"/>
      <c r="C95" s="76" t="str">
        <f>IFERROR(VLOOKUP(B95,'Liste Site FFME'!$A:$B,2,FALSE()),"")</f>
        <v/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17">
        <f t="shared" si="17"/>
        <v>0</v>
      </c>
      <c r="Z95" s="22"/>
      <c r="AA95" s="63">
        <f t="shared" si="18"/>
        <v>8</v>
      </c>
      <c r="AB95" s="63">
        <f t="shared" si="19"/>
        <v>0</v>
      </c>
      <c r="AC95" s="49" t="str">
        <f t="shared" si="20"/>
        <v>ok</v>
      </c>
      <c r="AD95" s="28"/>
      <c r="AE95" s="50">
        <f t="shared" si="21"/>
        <v>0</v>
      </c>
      <c r="AF95" s="28"/>
      <c r="AG95" s="28"/>
    </row>
    <row r="96" spans="1:33" hidden="1" outlineLevel="1">
      <c r="A96" s="19"/>
      <c r="B96" s="20"/>
      <c r="C96" s="76" t="str">
        <f>IFERROR(VLOOKUP(B96,'Liste Site FFME'!$A:$B,2,FALSE()),"")</f>
        <v/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17">
        <f t="shared" si="17"/>
        <v>0</v>
      </c>
      <c r="Z96" s="22"/>
      <c r="AA96" s="63">
        <f t="shared" si="18"/>
        <v>8</v>
      </c>
      <c r="AB96" s="63">
        <f t="shared" si="19"/>
        <v>0</v>
      </c>
      <c r="AC96" s="49" t="str">
        <f t="shared" si="20"/>
        <v>ok</v>
      </c>
      <c r="AD96" s="28"/>
      <c r="AE96" s="50">
        <f t="shared" si="21"/>
        <v>0</v>
      </c>
      <c r="AF96" s="28"/>
      <c r="AG96" s="28"/>
    </row>
    <row r="97" spans="1:33" hidden="1" outlineLevel="1">
      <c r="A97" s="19"/>
      <c r="B97" s="20"/>
      <c r="C97" s="76" t="str">
        <f>IFERROR(VLOOKUP(B97,'Liste Site FFME'!$A:$B,2,FALSE()),"")</f>
        <v/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17">
        <f t="shared" si="17"/>
        <v>0</v>
      </c>
      <c r="Z97" s="22"/>
      <c r="AA97" s="63">
        <f t="shared" si="18"/>
        <v>8</v>
      </c>
      <c r="AB97" s="63">
        <f t="shared" si="19"/>
        <v>0</v>
      </c>
      <c r="AC97" s="49" t="str">
        <f t="shared" si="20"/>
        <v>ok</v>
      </c>
      <c r="AD97" s="28"/>
      <c r="AE97" s="50">
        <f t="shared" si="21"/>
        <v>0</v>
      </c>
      <c r="AF97" s="28"/>
      <c r="AG97" s="28"/>
    </row>
    <row r="98" spans="1:33" hidden="1" outlineLevel="1">
      <c r="A98" s="19"/>
      <c r="B98" s="20"/>
      <c r="C98" s="76" t="str">
        <f>IFERROR(VLOOKUP(B98,'Liste Site FFME'!$A:$B,2,FALSE()),"")</f>
        <v/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17">
        <f t="shared" si="17"/>
        <v>0</v>
      </c>
      <c r="Z98" s="22"/>
      <c r="AA98" s="63">
        <f t="shared" si="18"/>
        <v>8</v>
      </c>
      <c r="AB98" s="63">
        <f t="shared" si="19"/>
        <v>0</v>
      </c>
      <c r="AC98" s="49" t="str">
        <f t="shared" si="20"/>
        <v>ok</v>
      </c>
      <c r="AD98" s="28"/>
      <c r="AE98" s="50">
        <f t="shared" si="21"/>
        <v>0</v>
      </c>
      <c r="AF98" s="28"/>
      <c r="AG98" s="28"/>
    </row>
    <row r="99" spans="1:33" hidden="1" outlineLevel="1">
      <c r="A99" s="19"/>
      <c r="B99" s="20"/>
      <c r="C99" s="76" t="str">
        <f>IFERROR(VLOOKUP(B99,'Liste Site FFME'!$A:$B,2,FALSE()),"")</f>
        <v/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17">
        <f t="shared" si="17"/>
        <v>0</v>
      </c>
      <c r="Z99" s="22"/>
      <c r="AA99" s="63">
        <f t="shared" si="18"/>
        <v>8</v>
      </c>
      <c r="AB99" s="63">
        <f t="shared" si="19"/>
        <v>0</v>
      </c>
      <c r="AC99" s="49" t="str">
        <f t="shared" si="20"/>
        <v>ok</v>
      </c>
      <c r="AD99" s="28"/>
      <c r="AE99" s="50">
        <f t="shared" si="21"/>
        <v>0</v>
      </c>
      <c r="AF99" s="28"/>
      <c r="AG99" s="28"/>
    </row>
    <row r="100" spans="1:33" hidden="1" outlineLevel="1">
      <c r="A100" s="19"/>
      <c r="B100" s="20"/>
      <c r="C100" s="76" t="str">
        <f>IFERROR(VLOOKUP(B100,'Liste Site FFME'!$A:$B,2,FALSE()),"")</f>
        <v/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17">
        <f t="shared" si="17"/>
        <v>0</v>
      </c>
      <c r="Z100" s="22"/>
      <c r="AA100" s="63">
        <f t="shared" si="18"/>
        <v>8</v>
      </c>
      <c r="AB100" s="63">
        <f t="shared" si="19"/>
        <v>0</v>
      </c>
      <c r="AC100" s="49" t="str">
        <f t="shared" si="20"/>
        <v>ok</v>
      </c>
      <c r="AD100" s="28"/>
      <c r="AE100" s="50">
        <f t="shared" si="21"/>
        <v>0</v>
      </c>
      <c r="AF100" s="28"/>
      <c r="AG100" s="28"/>
    </row>
    <row r="101" spans="1:33" hidden="1" outlineLevel="1">
      <c r="A101" s="19"/>
      <c r="B101" s="20"/>
      <c r="C101" s="76" t="str">
        <f>IFERROR(VLOOKUP(B101,'Liste Site FFME'!$A:$B,2,FALSE()),"")</f>
        <v/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17">
        <f t="shared" si="17"/>
        <v>0</v>
      </c>
      <c r="Z101" s="22"/>
      <c r="AA101" s="63">
        <f t="shared" si="18"/>
        <v>8</v>
      </c>
      <c r="AB101" s="63">
        <f t="shared" si="19"/>
        <v>0</v>
      </c>
      <c r="AC101" s="49" t="str">
        <f t="shared" si="20"/>
        <v>ok</v>
      </c>
      <c r="AD101" s="28"/>
      <c r="AE101" s="50">
        <f t="shared" si="21"/>
        <v>0</v>
      </c>
      <c r="AF101" s="28"/>
      <c r="AG101" s="28"/>
    </row>
    <row r="102" spans="1:33" collapsed="1">
      <c r="A102" s="19"/>
      <c r="B102" s="20"/>
      <c r="C102" s="76" t="str">
        <f>IFERROR(VLOOKUP(B102,'Liste Site FFME'!$A:$B,2,FALSE()),"")</f>
        <v/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17">
        <f t="shared" si="17"/>
        <v>0</v>
      </c>
      <c r="Z102" s="22"/>
      <c r="AA102" s="63">
        <f t="shared" si="18"/>
        <v>8</v>
      </c>
      <c r="AB102" s="63">
        <f t="shared" si="19"/>
        <v>0</v>
      </c>
      <c r="AC102" s="49" t="str">
        <f t="shared" si="20"/>
        <v>ok</v>
      </c>
      <c r="AD102" s="28"/>
      <c r="AE102" s="50">
        <f t="shared" si="21"/>
        <v>0</v>
      </c>
      <c r="AF102" s="28"/>
      <c r="AG102" s="28"/>
    </row>
    <row r="103" spans="1:33">
      <c r="A103" s="19"/>
      <c r="B103" s="20"/>
      <c r="C103" s="76" t="str">
        <f>IFERROR(VLOOKUP(B103,'Liste Site FFME'!$A:$B,2,FALSE()),"")</f>
        <v/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17">
        <f t="shared" si="17"/>
        <v>0</v>
      </c>
      <c r="Z103" s="22"/>
      <c r="AA103" s="63">
        <f t="shared" si="18"/>
        <v>8</v>
      </c>
      <c r="AB103" s="63">
        <f t="shared" si="19"/>
        <v>0</v>
      </c>
      <c r="AC103" s="49" t="str">
        <f t="shared" si="20"/>
        <v>ok</v>
      </c>
      <c r="AD103" s="28"/>
      <c r="AE103" s="50">
        <f t="shared" si="21"/>
        <v>0</v>
      </c>
      <c r="AF103" s="28"/>
      <c r="AG103" s="28"/>
    </row>
    <row r="104" spans="1:33">
      <c r="A104" s="19"/>
      <c r="B104" s="20"/>
      <c r="C104" s="76" t="str">
        <f>IFERROR(VLOOKUP(B104,'Liste Site FFME'!$A:$B,2,FALSE()),"")</f>
        <v/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17">
        <f t="shared" si="17"/>
        <v>0</v>
      </c>
      <c r="Z104" s="22"/>
      <c r="AA104" s="63">
        <f t="shared" si="18"/>
        <v>8</v>
      </c>
      <c r="AB104" s="63">
        <f t="shared" si="19"/>
        <v>0</v>
      </c>
      <c r="AC104" s="49" t="str">
        <f t="shared" si="20"/>
        <v>ok</v>
      </c>
      <c r="AD104" s="28"/>
      <c r="AE104" s="50">
        <f t="shared" si="21"/>
        <v>0</v>
      </c>
      <c r="AF104" s="28"/>
      <c r="AG104" s="28"/>
    </row>
    <row r="105" spans="1:33">
      <c r="A105" s="19"/>
      <c r="B105" s="20"/>
      <c r="C105" s="76" t="str">
        <f>IFERROR(VLOOKUP(B105,'Liste Site FFME'!$A:$B,2,FALSE()),"")</f>
        <v/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17">
        <f t="shared" si="17"/>
        <v>0</v>
      </c>
      <c r="Z105" s="22"/>
      <c r="AA105" s="63">
        <f t="shared" si="18"/>
        <v>8</v>
      </c>
      <c r="AB105" s="63">
        <f t="shared" si="19"/>
        <v>0</v>
      </c>
      <c r="AC105" s="49" t="str">
        <f t="shared" si="20"/>
        <v>ok</v>
      </c>
      <c r="AD105" s="28"/>
      <c r="AE105" s="50">
        <f t="shared" si="21"/>
        <v>0</v>
      </c>
      <c r="AF105" s="28"/>
      <c r="AG105" s="28"/>
    </row>
    <row r="106" spans="1:33">
      <c r="A106" s="19"/>
      <c r="B106" s="20"/>
      <c r="C106" s="76" t="str">
        <f>IFERROR(VLOOKUP(B106,'Liste Site FFME'!$A:$B,2,FALSE()),"")</f>
        <v/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17">
        <f t="shared" ref="Y106:Y137" si="22">SUMIF(D106:X106,1,$D$7:$X$7)</f>
        <v>0</v>
      </c>
      <c r="Z106" s="22"/>
      <c r="AA106" s="63">
        <f t="shared" ref="AA106:AA115" si="23">IF(AD106="x","*",RANK(AE106,$AE$10:$AE$101))</f>
        <v>8</v>
      </c>
      <c r="AB106" s="63">
        <f t="shared" ref="AB106:AB115" si="24">SUM(D106:X106)</f>
        <v>0</v>
      </c>
      <c r="AC106" s="49" t="str">
        <f t="shared" ref="AC106:AC115" si="25">IF(Y106&lt;Y107,"ERR","ok")</f>
        <v>ok</v>
      </c>
      <c r="AD106" s="28"/>
      <c r="AE106" s="50">
        <f t="shared" ref="AE106:AE137" si="26">IF(AD106="x",0,Y106)</f>
        <v>0</v>
      </c>
      <c r="AF106" s="28"/>
      <c r="AG106" s="28"/>
    </row>
    <row r="107" spans="1:33">
      <c r="A107" s="19"/>
      <c r="B107" s="20"/>
      <c r="C107" s="76" t="str">
        <f>IFERROR(VLOOKUP(B107,'Liste Site FFME'!$A:$B,2,FALSE()),"")</f>
        <v/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17">
        <f t="shared" si="22"/>
        <v>0</v>
      </c>
      <c r="Z107" s="22"/>
      <c r="AA107" s="63">
        <f t="shared" si="23"/>
        <v>8</v>
      </c>
      <c r="AB107" s="63">
        <f t="shared" si="24"/>
        <v>0</v>
      </c>
      <c r="AC107" s="49" t="str">
        <f t="shared" si="25"/>
        <v>ok</v>
      </c>
      <c r="AD107" s="28"/>
      <c r="AE107" s="50">
        <f t="shared" si="26"/>
        <v>0</v>
      </c>
      <c r="AF107" s="28"/>
      <c r="AG107" s="28"/>
    </row>
    <row r="108" spans="1:33">
      <c r="A108" s="19"/>
      <c r="B108" s="20"/>
      <c r="C108" s="76" t="str">
        <f>IFERROR(VLOOKUP(B108,'Liste Site FFME'!$A:$B,2,FALSE()),"")</f>
        <v/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17">
        <f t="shared" si="22"/>
        <v>0</v>
      </c>
      <c r="Z108" s="22"/>
      <c r="AA108" s="63">
        <f t="shared" si="23"/>
        <v>8</v>
      </c>
      <c r="AB108" s="63">
        <f t="shared" si="24"/>
        <v>0</v>
      </c>
      <c r="AC108" s="49" t="str">
        <f t="shared" si="25"/>
        <v>ok</v>
      </c>
      <c r="AD108" s="28"/>
      <c r="AE108" s="50">
        <f t="shared" si="26"/>
        <v>0</v>
      </c>
      <c r="AF108" s="28"/>
      <c r="AG108" s="28"/>
    </row>
    <row r="109" spans="1:33">
      <c r="A109" s="19"/>
      <c r="B109" s="20"/>
      <c r="C109" s="76" t="str">
        <f>IFERROR(VLOOKUP(B109,'Liste Site FFME'!$A:$B,2,FALSE()),"")</f>
        <v/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17">
        <f t="shared" si="22"/>
        <v>0</v>
      </c>
      <c r="Z109" s="22"/>
      <c r="AA109" s="63">
        <f t="shared" si="23"/>
        <v>8</v>
      </c>
      <c r="AB109" s="63">
        <f t="shared" si="24"/>
        <v>0</v>
      </c>
      <c r="AC109" s="49" t="str">
        <f t="shared" si="25"/>
        <v>ok</v>
      </c>
      <c r="AD109" s="28"/>
      <c r="AE109" s="50">
        <f t="shared" si="26"/>
        <v>0</v>
      </c>
      <c r="AF109" s="28"/>
      <c r="AG109" s="28"/>
    </row>
    <row r="110" spans="1:33">
      <c r="A110" s="19"/>
      <c r="B110" s="20"/>
      <c r="C110" s="76" t="str">
        <f>IFERROR(VLOOKUP(B110,'Liste Site FFME'!$A:$B,2,FALSE()),"")</f>
        <v/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17">
        <f t="shared" si="22"/>
        <v>0</v>
      </c>
      <c r="Z110" s="22"/>
      <c r="AA110" s="63">
        <f t="shared" si="23"/>
        <v>8</v>
      </c>
      <c r="AB110" s="63">
        <f t="shared" si="24"/>
        <v>0</v>
      </c>
      <c r="AC110" s="49" t="str">
        <f t="shared" si="25"/>
        <v>ok</v>
      </c>
      <c r="AD110" s="28"/>
      <c r="AE110" s="50">
        <f t="shared" si="26"/>
        <v>0</v>
      </c>
      <c r="AF110" s="28"/>
      <c r="AG110" s="28"/>
    </row>
    <row r="111" spans="1:33">
      <c r="A111" s="19"/>
      <c r="B111" s="20"/>
      <c r="C111" s="76" t="str">
        <f>IFERROR(VLOOKUP(B111,'Liste Site FFME'!$A:$B,2,FALSE()),"")</f>
        <v/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17">
        <f t="shared" si="22"/>
        <v>0</v>
      </c>
      <c r="Z111" s="22"/>
      <c r="AA111" s="63">
        <f t="shared" si="23"/>
        <v>8</v>
      </c>
      <c r="AB111" s="63">
        <f t="shared" si="24"/>
        <v>0</v>
      </c>
      <c r="AC111" s="49" t="str">
        <f t="shared" si="25"/>
        <v>ok</v>
      </c>
      <c r="AD111" s="28"/>
      <c r="AE111" s="50">
        <f t="shared" si="26"/>
        <v>0</v>
      </c>
      <c r="AF111" s="28"/>
      <c r="AG111" s="28"/>
    </row>
    <row r="112" spans="1:33">
      <c r="A112" s="19"/>
      <c r="B112" s="20"/>
      <c r="C112" s="76" t="str">
        <f>IFERROR(VLOOKUP(B112,'Liste Site FFME'!$A:$B,2,FALSE()),"")</f>
        <v/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17">
        <f t="shared" si="22"/>
        <v>0</v>
      </c>
      <c r="Z112" s="22"/>
      <c r="AA112" s="63">
        <f t="shared" si="23"/>
        <v>8</v>
      </c>
      <c r="AB112" s="63">
        <f t="shared" si="24"/>
        <v>0</v>
      </c>
      <c r="AC112" s="49" t="str">
        <f t="shared" si="25"/>
        <v>ok</v>
      </c>
      <c r="AD112" s="28"/>
      <c r="AE112" s="50">
        <f t="shared" si="26"/>
        <v>0</v>
      </c>
      <c r="AF112" s="28"/>
      <c r="AG112" s="28"/>
    </row>
    <row r="113" spans="1:33">
      <c r="A113" s="19"/>
      <c r="B113" s="20"/>
      <c r="C113" s="76" t="str">
        <f>IFERROR(VLOOKUP(B113,'Liste Site FFME'!$A:$B,2,FALSE()),"")</f>
        <v/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17">
        <f t="shared" si="22"/>
        <v>0</v>
      </c>
      <c r="Z113" s="22"/>
      <c r="AA113" s="63">
        <f t="shared" si="23"/>
        <v>8</v>
      </c>
      <c r="AB113" s="63">
        <f t="shared" si="24"/>
        <v>0</v>
      </c>
      <c r="AC113" s="49" t="str">
        <f t="shared" si="25"/>
        <v>ok</v>
      </c>
      <c r="AD113" s="28"/>
      <c r="AE113" s="50">
        <f t="shared" si="26"/>
        <v>0</v>
      </c>
      <c r="AF113" s="28"/>
      <c r="AG113" s="28"/>
    </row>
    <row r="114" spans="1:33">
      <c r="A114" s="19"/>
      <c r="B114" s="20"/>
      <c r="C114" s="76" t="str">
        <f>IFERROR(VLOOKUP(B114,'Liste Site FFME'!$A:$B,2,FALSE()),"")</f>
        <v/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17">
        <f t="shared" si="22"/>
        <v>0</v>
      </c>
      <c r="Z114" s="22"/>
      <c r="AA114" s="63">
        <f t="shared" si="23"/>
        <v>8</v>
      </c>
      <c r="AB114" s="63">
        <f t="shared" si="24"/>
        <v>0</v>
      </c>
      <c r="AC114" s="49" t="str">
        <f t="shared" si="25"/>
        <v>ok</v>
      </c>
      <c r="AD114" s="28"/>
      <c r="AE114" s="50">
        <f t="shared" si="26"/>
        <v>0</v>
      </c>
      <c r="AF114" s="28"/>
      <c r="AG114" s="28"/>
    </row>
    <row r="115" spans="1:33">
      <c r="A115" s="19"/>
      <c r="B115" s="20"/>
      <c r="C115" s="76" t="str">
        <f>IFERROR(VLOOKUP(B115,'Liste Site FFME'!$A:$B,2,FALSE()),"")</f>
        <v/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17">
        <f t="shared" si="22"/>
        <v>0</v>
      </c>
      <c r="Z115" s="22"/>
      <c r="AA115" s="63">
        <f t="shared" si="23"/>
        <v>8</v>
      </c>
      <c r="AB115" s="63">
        <f t="shared" si="24"/>
        <v>0</v>
      </c>
      <c r="AC115" s="49" t="str">
        <f t="shared" si="25"/>
        <v>ok</v>
      </c>
      <c r="AD115" s="28"/>
      <c r="AE115" s="50">
        <f t="shared" si="26"/>
        <v>0</v>
      </c>
      <c r="AF115" s="28"/>
      <c r="AG115" s="28"/>
    </row>
    <row r="116" spans="1:33">
      <c r="A116" s="19"/>
      <c r="B116" s="20"/>
      <c r="C116" s="76" t="str">
        <f>IFERROR(VLOOKUP(B116,'Liste Site FFME'!$A:$B,2,FALSE()),"")</f>
        <v/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17"/>
      <c r="Z116" s="22"/>
      <c r="AA116" s="63"/>
      <c r="AB116" s="63"/>
      <c r="AC116" s="49"/>
      <c r="AD116" s="28"/>
      <c r="AE116" s="50"/>
      <c r="AF116" s="28"/>
      <c r="AG116" s="28"/>
    </row>
    <row r="117" spans="1:33">
      <c r="A117" s="19"/>
      <c r="B117" s="20"/>
      <c r="C117" s="76" t="str">
        <f>IFERROR(VLOOKUP(B117,'Liste Site FFME'!$A:$B,2,FALSE()),"")</f>
        <v/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17"/>
      <c r="Z117" s="22"/>
      <c r="AA117" s="63"/>
      <c r="AB117" s="63"/>
      <c r="AC117" s="49"/>
      <c r="AD117" s="28"/>
      <c r="AE117" s="50"/>
      <c r="AF117" s="28"/>
      <c r="AG117" s="28"/>
    </row>
    <row r="118" spans="1:33">
      <c r="A118" s="19"/>
      <c r="B118" s="20"/>
      <c r="C118" s="76" t="str">
        <f>IFERROR(VLOOKUP(B118,'Liste Site FFME'!$A:$B,2,FALSE()),"")</f>
        <v/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17"/>
      <c r="Z118" s="22"/>
      <c r="AA118" s="63"/>
      <c r="AB118" s="63"/>
      <c r="AC118" s="49"/>
      <c r="AD118" s="28"/>
      <c r="AE118" s="50"/>
      <c r="AF118" s="28"/>
      <c r="AG118" s="28"/>
    </row>
    <row r="119" spans="1:33">
      <c r="A119" s="19"/>
      <c r="B119" s="20"/>
      <c r="C119" s="76" t="str">
        <f>IFERROR(VLOOKUP(B119,'Liste Site FFME'!$A:$B,2,FALSE()),"")</f>
        <v/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17"/>
      <c r="Z119" s="22"/>
      <c r="AA119" s="63"/>
      <c r="AB119" s="63"/>
      <c r="AC119" s="49"/>
      <c r="AD119" s="28"/>
      <c r="AE119" s="50"/>
      <c r="AF119" s="28"/>
      <c r="AG119" s="28"/>
    </row>
    <row r="120" spans="1:33">
      <c r="A120" s="19"/>
      <c r="B120" s="20"/>
      <c r="C120" s="76" t="str">
        <f>IFERROR(VLOOKUP(B120,'Liste Site FFME'!$A:$B,2,FALSE()),"")</f>
        <v/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17"/>
      <c r="Z120" s="22"/>
      <c r="AA120" s="63"/>
      <c r="AB120" s="63"/>
      <c r="AC120" s="49"/>
      <c r="AD120" s="28"/>
      <c r="AE120" s="50"/>
      <c r="AF120" s="28"/>
      <c r="AG120" s="28"/>
    </row>
    <row r="121" spans="1:33">
      <c r="A121" s="19"/>
      <c r="B121" s="20"/>
      <c r="C121" s="76" t="str">
        <f>IFERROR(VLOOKUP(B121,'Liste Site FFME'!$A:$B,2,FALSE()),"")</f>
        <v/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17"/>
      <c r="Z121" s="22"/>
      <c r="AA121" s="63"/>
      <c r="AB121" s="63"/>
      <c r="AC121" s="49"/>
      <c r="AD121" s="28"/>
      <c r="AE121" s="50"/>
      <c r="AF121" s="28"/>
      <c r="AG121" s="28"/>
    </row>
    <row r="122" spans="1:33">
      <c r="A122" s="19"/>
      <c r="B122" s="20"/>
      <c r="C122" s="76" t="str">
        <f>IFERROR(VLOOKUP(B122,'Liste Site FFME'!$A:$B,2,FALSE()),"")</f>
        <v/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17"/>
      <c r="Z122" s="22"/>
      <c r="AA122" s="63"/>
      <c r="AB122" s="63"/>
      <c r="AC122" s="49"/>
      <c r="AD122" s="28"/>
      <c r="AE122" s="50"/>
      <c r="AF122" s="28"/>
      <c r="AG122" s="28"/>
    </row>
    <row r="123" spans="1:33">
      <c r="A123" s="19"/>
      <c r="B123" s="20"/>
      <c r="C123" s="76" t="str">
        <f>IFERROR(VLOOKUP(B123,'Liste Site FFME'!$A:$B,2,FALSE()),"")</f>
        <v/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17"/>
      <c r="Z123" s="22"/>
      <c r="AA123" s="63"/>
      <c r="AB123" s="63"/>
      <c r="AC123" s="49"/>
      <c r="AD123" s="28"/>
      <c r="AE123" s="50"/>
      <c r="AF123" s="28"/>
      <c r="AG123" s="28"/>
    </row>
    <row r="124" spans="1:33">
      <c r="A124" s="19"/>
      <c r="B124" s="20"/>
      <c r="C124" s="76" t="str">
        <f>IFERROR(VLOOKUP(B124,'Liste Site FFME'!$A:$B,2,FALSE()),"")</f>
        <v/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17"/>
      <c r="Z124" s="22"/>
      <c r="AA124" s="63"/>
      <c r="AB124" s="63"/>
      <c r="AC124" s="49"/>
      <c r="AD124" s="28"/>
      <c r="AE124" s="50"/>
      <c r="AF124" s="28"/>
      <c r="AG124" s="28"/>
    </row>
    <row r="125" spans="1:33">
      <c r="A125" s="19"/>
      <c r="B125" s="20"/>
      <c r="C125" s="76" t="str">
        <f>IFERROR(VLOOKUP(B125,'Liste Site FFME'!$A:$B,2,FALSE()),"")</f>
        <v/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17"/>
      <c r="Z125" s="22"/>
      <c r="AA125" s="63"/>
      <c r="AB125" s="63"/>
      <c r="AC125" s="49"/>
      <c r="AD125" s="28"/>
      <c r="AE125" s="50"/>
      <c r="AF125" s="28"/>
      <c r="AG125" s="28"/>
    </row>
    <row r="126" spans="1:33">
      <c r="A126" s="19"/>
      <c r="B126" s="20"/>
      <c r="C126" s="76" t="str">
        <f>IFERROR(VLOOKUP(B126,'Liste Site FFME'!$A:$B,2,FALSE()),"")</f>
        <v/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17"/>
      <c r="Z126" s="22"/>
      <c r="AA126" s="63"/>
      <c r="AB126" s="63"/>
      <c r="AC126" s="49"/>
      <c r="AD126" s="28"/>
      <c r="AE126" s="50"/>
      <c r="AF126" s="28"/>
      <c r="AG126" s="28"/>
    </row>
    <row r="127" spans="1:33">
      <c r="A127" s="19"/>
      <c r="B127" s="20"/>
      <c r="C127" s="76" t="str">
        <f>IFERROR(VLOOKUP(B127,'Liste Site FFME'!$A:$B,2,FALSE()),"")</f>
        <v/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17"/>
      <c r="Z127" s="22"/>
      <c r="AA127" s="63"/>
      <c r="AB127" s="63"/>
      <c r="AC127" s="49"/>
      <c r="AD127" s="28"/>
      <c r="AE127" s="50"/>
      <c r="AF127" s="28"/>
      <c r="AG127" s="28"/>
    </row>
    <row r="128" spans="1:33">
      <c r="A128" s="19"/>
      <c r="B128" s="20"/>
      <c r="C128" s="76" t="str">
        <f>IFERROR(VLOOKUP(B128,'Liste Site FFME'!$A:$B,2,FALSE()),"")</f>
        <v/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17"/>
      <c r="Z128" s="22"/>
      <c r="AA128" s="63"/>
      <c r="AB128" s="63"/>
      <c r="AC128" s="49"/>
      <c r="AD128" s="28"/>
      <c r="AE128" s="50"/>
      <c r="AF128" s="28"/>
      <c r="AG128" s="28"/>
    </row>
    <row r="129" spans="1:33">
      <c r="A129" s="19"/>
      <c r="B129" s="20"/>
      <c r="C129" s="76" t="str">
        <f>IFERROR(VLOOKUP(B129,'Liste Site FFME'!$A:$B,2,FALSE()),"")</f>
        <v/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17"/>
      <c r="Z129" s="22"/>
      <c r="AA129" s="63"/>
      <c r="AB129" s="63"/>
      <c r="AC129" s="49"/>
      <c r="AD129" s="28"/>
      <c r="AE129" s="50"/>
      <c r="AF129" s="28"/>
      <c r="AG129" s="28"/>
    </row>
  </sheetData>
  <sheetProtection selectLockedCells="1"/>
  <autoFilter ref="A9:AG9" xr:uid="{00000000-0009-0000-0000-000009000000}">
    <sortState xmlns:xlrd2="http://schemas.microsoft.com/office/spreadsheetml/2017/richdata2" ref="A10:AG129">
      <sortCondition descending="1" ref="Y9"/>
    </sortState>
  </autoFilter>
  <mergeCells count="6">
    <mergeCell ref="AC8:AG8"/>
    <mergeCell ref="H3:J3"/>
    <mergeCell ref="N3:X3"/>
    <mergeCell ref="Z3:AB3"/>
    <mergeCell ref="A4:B8"/>
    <mergeCell ref="Z4:AB8"/>
  </mergeCells>
  <conditionalFormatting sqref="A1:XFD1">
    <cfRule type="cellIs" dxfId="22" priority="3" operator="equal">
      <formula>"z"</formula>
    </cfRule>
  </conditionalFormatting>
  <conditionalFormatting sqref="D10:X129">
    <cfRule type="cellIs" dxfId="21" priority="1" operator="equal">
      <formula>1</formula>
    </cfRule>
    <cfRule type="cellIs" dxfId="20" priority="2" operator="greaterThan">
      <formula>1</formula>
    </cfRule>
  </conditionalFormatting>
  <conditionalFormatting sqref="AC1:AC1048576">
    <cfRule type="containsText" dxfId="19" priority="4" operator="containsText" text="ERR">
      <formula>NOT(ISERROR(SEARCH("ERR",AC1)))</formula>
    </cfRule>
  </conditionalFormatting>
  <dataValidations count="1">
    <dataValidation type="list" allowBlank="1" showInputMessage="1" showErrorMessage="1" sqref="AD10:AD129 AF10:AG129" xr:uid="{00000000-0002-0000-0900-000000000000}">
      <formula1>"',x,"</formula1>
    </dataValidation>
  </dataValidations>
  <pageMargins left="0.19685039370078741" right="0.19685039370078741" top="0.19685039370078741" bottom="0.19685039370078741" header="0.31496062992125984" footer="0.31496062992125984"/>
  <pageSetup paperSize="9" scale="7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  <pageSetUpPr fitToPage="1"/>
  </sheetPr>
  <dimension ref="A1:AH129"/>
  <sheetViews>
    <sheetView zoomScaleNormal="100" workbookViewId="0">
      <selection activeCell="Y10" sqref="Y10"/>
    </sheetView>
  </sheetViews>
  <sheetFormatPr baseColWidth="10" defaultRowHeight="14.4" outlineLevelRow="1"/>
  <cols>
    <col min="1" max="1" width="7.44140625" style="5" customWidth="1"/>
    <col min="2" max="2" width="28.5546875" customWidth="1"/>
    <col min="3" max="3" width="21.109375" customWidth="1"/>
    <col min="4" max="23" width="5.6640625" style="18" customWidth="1"/>
    <col min="24" max="24" width="5.6640625" style="18" hidden="1" customWidth="1"/>
    <col min="25" max="25" width="8" style="6" customWidth="1"/>
    <col min="26" max="26" width="9.6640625" style="2" customWidth="1"/>
    <col min="27" max="27" width="5.6640625" style="2" customWidth="1"/>
    <col min="28" max="28" width="11.44140625" style="2" customWidth="1"/>
    <col min="29" max="29" width="14" style="2" customWidth="1"/>
    <col min="30" max="30" width="10" style="2" customWidth="1"/>
    <col min="31" max="31" width="12.5546875" customWidth="1"/>
    <col min="32" max="32" width="7.109375" customWidth="1"/>
    <col min="33" max="33" width="8.88671875" customWidth="1"/>
    <col min="34" max="34" width="3.44140625" style="54" customWidth="1"/>
  </cols>
  <sheetData>
    <row r="1" spans="1:34" ht="16.5" customHeight="1">
      <c r="A1" s="53"/>
      <c r="B1" s="77" t="s">
        <v>875</v>
      </c>
      <c r="C1" s="54" t="s">
        <v>59</v>
      </c>
      <c r="D1" s="54" t="s">
        <v>59</v>
      </c>
      <c r="E1" s="54" t="s">
        <v>59</v>
      </c>
      <c r="F1" s="54" t="s">
        <v>59</v>
      </c>
      <c r="G1" s="54" t="s">
        <v>59</v>
      </c>
      <c r="H1" s="54" t="s">
        <v>59</v>
      </c>
      <c r="I1" s="54" t="s">
        <v>59</v>
      </c>
      <c r="J1" s="54" t="s">
        <v>59</v>
      </c>
      <c r="K1" s="54" t="s">
        <v>59</v>
      </c>
      <c r="L1" s="54" t="s">
        <v>59</v>
      </c>
      <c r="M1" s="54" t="s">
        <v>59</v>
      </c>
      <c r="N1" s="54" t="s">
        <v>60</v>
      </c>
      <c r="O1" s="54" t="s">
        <v>59</v>
      </c>
      <c r="P1" s="54" t="s">
        <v>60</v>
      </c>
      <c r="Q1" s="54" t="s">
        <v>59</v>
      </c>
      <c r="R1" s="54" t="s">
        <v>60</v>
      </c>
      <c r="S1" s="54" t="s">
        <v>59</v>
      </c>
      <c r="T1" s="54" t="s">
        <v>60</v>
      </c>
      <c r="U1" s="54" t="s">
        <v>59</v>
      </c>
      <c r="V1" s="54" t="s">
        <v>60</v>
      </c>
      <c r="W1" s="54" t="s">
        <v>59</v>
      </c>
      <c r="X1" s="54" t="s">
        <v>59</v>
      </c>
      <c r="Y1" s="55"/>
      <c r="Z1" s="54"/>
      <c r="AA1" s="54"/>
      <c r="AB1" s="54"/>
      <c r="AC1" s="60"/>
      <c r="AD1" s="60"/>
    </row>
    <row r="2" spans="1:34" ht="14.25" customHeight="1">
      <c r="A2" s="53"/>
      <c r="B2" s="77" t="s">
        <v>876</v>
      </c>
      <c r="C2" s="54"/>
      <c r="D2" s="54">
        <f>$AG$5</f>
        <v>1</v>
      </c>
      <c r="E2" s="54">
        <f>IF(D1="T",D2+1,IF(D1="Z",D2,"err"))</f>
        <v>2</v>
      </c>
      <c r="F2" s="54">
        <f t="shared" ref="F2:X2" si="0">IF(E1="T",E2+1,IF(E1="Z",E2,"err"))</f>
        <v>3</v>
      </c>
      <c r="G2" s="54">
        <f t="shared" si="0"/>
        <v>4</v>
      </c>
      <c r="H2" s="54">
        <f t="shared" si="0"/>
        <v>5</v>
      </c>
      <c r="I2" s="54">
        <f t="shared" si="0"/>
        <v>6</v>
      </c>
      <c r="J2" s="54">
        <f t="shared" si="0"/>
        <v>7</v>
      </c>
      <c r="K2" s="54">
        <f t="shared" si="0"/>
        <v>8</v>
      </c>
      <c r="L2" s="54">
        <f t="shared" si="0"/>
        <v>9</v>
      </c>
      <c r="M2" s="54">
        <f t="shared" si="0"/>
        <v>10</v>
      </c>
      <c r="N2" s="54">
        <v>11</v>
      </c>
      <c r="O2" s="54">
        <f t="shared" si="0"/>
        <v>11</v>
      </c>
      <c r="P2" s="54">
        <f t="shared" si="0"/>
        <v>12</v>
      </c>
      <c r="Q2" s="54">
        <f t="shared" si="0"/>
        <v>12</v>
      </c>
      <c r="R2" s="54">
        <f t="shared" si="0"/>
        <v>13</v>
      </c>
      <c r="S2" s="54">
        <f t="shared" si="0"/>
        <v>13</v>
      </c>
      <c r="T2" s="54">
        <f t="shared" si="0"/>
        <v>14</v>
      </c>
      <c r="U2" s="54">
        <f t="shared" si="0"/>
        <v>14</v>
      </c>
      <c r="V2" s="54">
        <f t="shared" si="0"/>
        <v>15</v>
      </c>
      <c r="W2" s="54">
        <f t="shared" si="0"/>
        <v>15</v>
      </c>
      <c r="X2" s="54">
        <f t="shared" si="0"/>
        <v>16</v>
      </c>
      <c r="Y2" s="55"/>
      <c r="Z2" s="54"/>
      <c r="AA2" s="54"/>
      <c r="AB2" s="54"/>
      <c r="AC2" s="60"/>
      <c r="AD2" s="60"/>
      <c r="AF2" s="1"/>
    </row>
    <row r="3" spans="1:34" s="3" customFormat="1" ht="18.600000000000001" thickBot="1">
      <c r="A3" s="51"/>
      <c r="B3" s="52" t="s">
        <v>0</v>
      </c>
      <c r="C3" s="45" t="s">
        <v>1255</v>
      </c>
      <c r="D3" s="57"/>
      <c r="E3" s="57"/>
      <c r="F3" s="57"/>
      <c r="G3" s="57"/>
      <c r="H3" s="98" t="s">
        <v>1251</v>
      </c>
      <c r="I3" s="98"/>
      <c r="J3" s="98"/>
      <c r="K3" s="59"/>
      <c r="L3" s="57"/>
      <c r="M3" s="57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57"/>
      <c r="Z3" s="96">
        <v>45970</v>
      </c>
      <c r="AA3" s="97"/>
      <c r="AB3" s="97"/>
      <c r="AC3" s="58"/>
      <c r="AD3" s="62"/>
      <c r="AE3" s="57"/>
      <c r="AF3" s="57"/>
      <c r="AG3" s="57"/>
      <c r="AH3" s="57"/>
    </row>
    <row r="4" spans="1:34" ht="14.25" customHeight="1">
      <c r="A4" s="99"/>
      <c r="B4" s="99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5"/>
      <c r="Z4" s="99" t="e" vm="1">
        <v>#VALUE!</v>
      </c>
      <c r="AA4" s="99"/>
      <c r="AB4" s="99"/>
      <c r="AC4" s="60"/>
      <c r="AD4" s="60"/>
      <c r="AE4" s="10" t="s">
        <v>68</v>
      </c>
      <c r="AF4" s="11"/>
      <c r="AG4" s="12"/>
    </row>
    <row r="5" spans="1:34" s="6" customFormat="1">
      <c r="A5" s="99"/>
      <c r="B5" s="99"/>
      <c r="C5" s="55"/>
      <c r="D5" s="7" t="str">
        <f>CONCATENATE(D1,D2)</f>
        <v>T1</v>
      </c>
      <c r="E5" s="7" t="str">
        <f t="shared" ref="E5:W5" si="1">CONCATENATE(E1,E2)</f>
        <v>T2</v>
      </c>
      <c r="F5" s="7" t="str">
        <f t="shared" si="1"/>
        <v>T3</v>
      </c>
      <c r="G5" s="7" t="str">
        <f t="shared" si="1"/>
        <v>T4</v>
      </c>
      <c r="H5" s="7" t="str">
        <f t="shared" si="1"/>
        <v>T5</v>
      </c>
      <c r="I5" s="7" t="str">
        <f t="shared" si="1"/>
        <v>T6</v>
      </c>
      <c r="J5" s="7" t="str">
        <f t="shared" si="1"/>
        <v>T7</v>
      </c>
      <c r="K5" s="7" t="str">
        <f t="shared" si="1"/>
        <v>T8</v>
      </c>
      <c r="L5" s="7" t="str">
        <f t="shared" si="1"/>
        <v>T9</v>
      </c>
      <c r="M5" s="7" t="str">
        <f t="shared" si="1"/>
        <v>T10</v>
      </c>
      <c r="N5" s="7" t="str">
        <f t="shared" si="1"/>
        <v>Z11</v>
      </c>
      <c r="O5" s="7" t="str">
        <f t="shared" si="1"/>
        <v>T11</v>
      </c>
      <c r="P5" s="7" t="str">
        <f t="shared" si="1"/>
        <v>Z12</v>
      </c>
      <c r="Q5" s="7" t="str">
        <f t="shared" si="1"/>
        <v>T12</v>
      </c>
      <c r="R5" s="7" t="str">
        <f t="shared" si="1"/>
        <v>Z13</v>
      </c>
      <c r="S5" s="7" t="str">
        <f t="shared" si="1"/>
        <v>T13</v>
      </c>
      <c r="T5" s="7" t="str">
        <f t="shared" si="1"/>
        <v>Z14</v>
      </c>
      <c r="U5" s="7" t="str">
        <f t="shared" si="1"/>
        <v>T14</v>
      </c>
      <c r="V5" s="7" t="str">
        <f t="shared" si="1"/>
        <v>Z15</v>
      </c>
      <c r="W5" s="7" t="str">
        <f t="shared" si="1"/>
        <v>T15</v>
      </c>
      <c r="X5" s="7" t="str">
        <f t="shared" ref="X5" si="2">_xlfn.CONCAT("V",X2,X1)</f>
        <v>V16T</v>
      </c>
      <c r="Y5" s="8" t="s">
        <v>1</v>
      </c>
      <c r="Z5" s="99"/>
      <c r="AA5" s="99"/>
      <c r="AB5" s="99"/>
      <c r="AC5" s="61"/>
      <c r="AD5" s="61"/>
      <c r="AE5" s="13"/>
      <c r="AF5" s="14" t="s">
        <v>58</v>
      </c>
      <c r="AG5" s="26">
        <v>1</v>
      </c>
      <c r="AH5" s="55"/>
    </row>
    <row r="6" spans="1:34">
      <c r="A6" s="99"/>
      <c r="B6" s="99"/>
      <c r="C6" s="46" t="s">
        <v>4</v>
      </c>
      <c r="D6" s="64">
        <f t="shared" ref="D6:O6" si="3">IF(AND(D1="T",C1="T"),1000,IF(AND(C1="Z",D1="T"),500,IF(D1="Z",500,"err")))</f>
        <v>1000</v>
      </c>
      <c r="E6" s="64">
        <f t="shared" si="3"/>
        <v>1000</v>
      </c>
      <c r="F6" s="64">
        <f t="shared" si="3"/>
        <v>1000</v>
      </c>
      <c r="G6" s="64">
        <f t="shared" si="3"/>
        <v>1000</v>
      </c>
      <c r="H6" s="64">
        <f t="shared" si="3"/>
        <v>1000</v>
      </c>
      <c r="I6" s="64">
        <f t="shared" si="3"/>
        <v>1000</v>
      </c>
      <c r="J6" s="64">
        <f t="shared" si="3"/>
        <v>1000</v>
      </c>
      <c r="K6" s="64">
        <f t="shared" si="3"/>
        <v>1000</v>
      </c>
      <c r="L6" s="64">
        <f t="shared" si="3"/>
        <v>1000</v>
      </c>
      <c r="M6" s="64">
        <f t="shared" si="3"/>
        <v>1000</v>
      </c>
      <c r="N6" s="64">
        <f t="shared" si="3"/>
        <v>500</v>
      </c>
      <c r="O6" s="64">
        <f t="shared" si="3"/>
        <v>500</v>
      </c>
      <c r="P6" s="64">
        <f>IF(AND(P1="T",O1="T"),1000,IF(AND(O1="Z",P1="T"),500,IF(P1="Z",500,"err")))</f>
        <v>500</v>
      </c>
      <c r="Q6" s="64">
        <f t="shared" ref="Q6:W6" si="4">IF(AND(Q1="T",P1="T"),1000,IF(AND(P1="Z",Q1="T"),500,IF(Q1="Z",500,"err")))</f>
        <v>500</v>
      </c>
      <c r="R6" s="64">
        <f t="shared" si="4"/>
        <v>500</v>
      </c>
      <c r="S6" s="64">
        <f t="shared" si="4"/>
        <v>500</v>
      </c>
      <c r="T6" s="64">
        <f t="shared" si="4"/>
        <v>500</v>
      </c>
      <c r="U6" s="64">
        <f t="shared" si="4"/>
        <v>500</v>
      </c>
      <c r="V6" s="64">
        <f t="shared" si="4"/>
        <v>500</v>
      </c>
      <c r="W6" s="64">
        <f t="shared" si="4"/>
        <v>500</v>
      </c>
      <c r="X6" s="64"/>
      <c r="Y6" s="48">
        <f>SUM(D6:X6)</f>
        <v>15000</v>
      </c>
      <c r="Z6" s="99"/>
      <c r="AA6" s="99"/>
      <c r="AB6" s="99"/>
      <c r="AC6" s="60"/>
      <c r="AD6" s="60"/>
      <c r="AE6" s="13"/>
      <c r="AF6" s="14"/>
      <c r="AG6" s="26">
        <v>2</v>
      </c>
    </row>
    <row r="7" spans="1:34" ht="15" thickBot="1">
      <c r="A7" s="99"/>
      <c r="B7" s="99"/>
      <c r="C7" s="46" t="s">
        <v>5</v>
      </c>
      <c r="D7" s="47">
        <f>IFERROR(D6/D8,D6)</f>
        <v>200</v>
      </c>
      <c r="E7" s="47">
        <f t="shared" ref="E7:X7" si="5">IFERROR(E6/E8,E6)</f>
        <v>200</v>
      </c>
      <c r="F7" s="47">
        <f t="shared" si="5"/>
        <v>200</v>
      </c>
      <c r="G7" s="47">
        <f t="shared" si="5"/>
        <v>333.33333333333331</v>
      </c>
      <c r="H7" s="47">
        <f t="shared" si="5"/>
        <v>333.33333333333331</v>
      </c>
      <c r="I7" s="47">
        <f t="shared" si="5"/>
        <v>1000</v>
      </c>
      <c r="J7" s="47">
        <f t="shared" si="5"/>
        <v>500</v>
      </c>
      <c r="K7" s="47">
        <f t="shared" si="5"/>
        <v>500</v>
      </c>
      <c r="L7" s="47">
        <f t="shared" si="5"/>
        <v>1000</v>
      </c>
      <c r="M7" s="47">
        <f t="shared" si="5"/>
        <v>500</v>
      </c>
      <c r="N7" s="47">
        <f t="shared" si="5"/>
        <v>500</v>
      </c>
      <c r="O7" s="47">
        <f t="shared" si="5"/>
        <v>500</v>
      </c>
      <c r="P7" s="47">
        <f t="shared" si="5"/>
        <v>500</v>
      </c>
      <c r="Q7" s="47">
        <f t="shared" si="5"/>
        <v>500</v>
      </c>
      <c r="R7" s="47">
        <f t="shared" si="5"/>
        <v>500</v>
      </c>
      <c r="S7" s="47">
        <f t="shared" si="5"/>
        <v>500</v>
      </c>
      <c r="T7" s="47">
        <f t="shared" si="5"/>
        <v>500</v>
      </c>
      <c r="U7" s="47">
        <f t="shared" si="5"/>
        <v>500</v>
      </c>
      <c r="V7" s="47">
        <f t="shared" si="5"/>
        <v>500</v>
      </c>
      <c r="W7" s="47">
        <f t="shared" si="5"/>
        <v>500</v>
      </c>
      <c r="X7" s="47">
        <f t="shared" si="5"/>
        <v>0</v>
      </c>
      <c r="Y7" s="48"/>
      <c r="Z7" s="99"/>
      <c r="AA7" s="99"/>
      <c r="AB7" s="99"/>
      <c r="AC7" s="60"/>
      <c r="AD7" s="60"/>
      <c r="AE7" s="13"/>
      <c r="AF7" s="14" t="s">
        <v>62</v>
      </c>
      <c r="AG7" s="26">
        <v>2</v>
      </c>
    </row>
    <row r="8" spans="1:34" ht="15" thickBot="1">
      <c r="A8" s="100"/>
      <c r="B8" s="100"/>
      <c r="C8" s="46" t="s">
        <v>6</v>
      </c>
      <c r="D8" s="47">
        <f>SUM(D10:D102)</f>
        <v>5</v>
      </c>
      <c r="E8" s="47">
        <f t="shared" ref="E8:X8" si="6">SUM(E10:E102)</f>
        <v>5</v>
      </c>
      <c r="F8" s="47">
        <f t="shared" si="6"/>
        <v>5</v>
      </c>
      <c r="G8" s="47">
        <f t="shared" si="6"/>
        <v>3</v>
      </c>
      <c r="H8" s="47">
        <f t="shared" si="6"/>
        <v>3</v>
      </c>
      <c r="I8" s="47">
        <f t="shared" si="6"/>
        <v>0</v>
      </c>
      <c r="J8" s="47">
        <f t="shared" si="6"/>
        <v>2</v>
      </c>
      <c r="K8" s="47">
        <f t="shared" si="6"/>
        <v>2</v>
      </c>
      <c r="L8" s="47">
        <f t="shared" si="6"/>
        <v>0</v>
      </c>
      <c r="M8" s="47">
        <f t="shared" si="6"/>
        <v>2</v>
      </c>
      <c r="N8" s="47">
        <f t="shared" si="6"/>
        <v>1</v>
      </c>
      <c r="O8" s="47">
        <f t="shared" si="6"/>
        <v>0</v>
      </c>
      <c r="P8" s="47">
        <f t="shared" si="6"/>
        <v>1</v>
      </c>
      <c r="Q8" s="47">
        <f t="shared" si="6"/>
        <v>0</v>
      </c>
      <c r="R8" s="47">
        <f t="shared" si="6"/>
        <v>0</v>
      </c>
      <c r="S8" s="47">
        <f t="shared" si="6"/>
        <v>0</v>
      </c>
      <c r="T8" s="47">
        <f t="shared" si="6"/>
        <v>0</v>
      </c>
      <c r="U8" s="47">
        <f t="shared" si="6"/>
        <v>0</v>
      </c>
      <c r="V8" s="47">
        <f t="shared" si="6"/>
        <v>0</v>
      </c>
      <c r="W8" s="47">
        <f t="shared" si="6"/>
        <v>0</v>
      </c>
      <c r="X8" s="47">
        <f t="shared" si="6"/>
        <v>0</v>
      </c>
      <c r="Y8" s="48"/>
      <c r="Z8" s="100"/>
      <c r="AA8" s="100"/>
      <c r="AB8" s="100"/>
      <c r="AC8" s="93" t="s">
        <v>71</v>
      </c>
      <c r="AD8" s="94"/>
      <c r="AE8" s="94"/>
      <c r="AF8" s="94"/>
      <c r="AG8" s="95"/>
    </row>
    <row r="9" spans="1:34" s="9" customFormat="1">
      <c r="A9" s="15" t="s">
        <v>63</v>
      </c>
      <c r="B9" s="15" t="s">
        <v>64</v>
      </c>
      <c r="C9" s="16" t="s">
        <v>81</v>
      </c>
      <c r="D9" s="16" t="s">
        <v>54</v>
      </c>
      <c r="E9" s="16" t="s">
        <v>54</v>
      </c>
      <c r="F9" s="16" t="s">
        <v>54</v>
      </c>
      <c r="G9" s="16" t="s">
        <v>54</v>
      </c>
      <c r="H9" s="16" t="s">
        <v>54</v>
      </c>
      <c r="I9" s="16" t="s">
        <v>54</v>
      </c>
      <c r="J9" s="16" t="s">
        <v>54</v>
      </c>
      <c r="K9" s="16" t="s">
        <v>54</v>
      </c>
      <c r="L9" s="16" t="s">
        <v>54</v>
      </c>
      <c r="M9" s="16" t="s">
        <v>54</v>
      </c>
      <c r="N9" s="16" t="s">
        <v>54</v>
      </c>
      <c r="O9" s="16" t="s">
        <v>54</v>
      </c>
      <c r="P9" s="16" t="s">
        <v>54</v>
      </c>
      <c r="Q9" s="16" t="s">
        <v>54</v>
      </c>
      <c r="R9" s="16" t="s">
        <v>54</v>
      </c>
      <c r="S9" s="16" t="s">
        <v>54</v>
      </c>
      <c r="T9" s="16" t="s">
        <v>54</v>
      </c>
      <c r="U9" s="16" t="s">
        <v>54</v>
      </c>
      <c r="V9" s="16" t="s">
        <v>54</v>
      </c>
      <c r="W9" s="16" t="s">
        <v>54</v>
      </c>
      <c r="X9" s="16" t="s">
        <v>54</v>
      </c>
      <c r="Y9" s="16" t="s">
        <v>55</v>
      </c>
      <c r="Z9" s="15" t="s">
        <v>53</v>
      </c>
      <c r="AA9" s="15" t="s">
        <v>56</v>
      </c>
      <c r="AB9" s="15" t="s">
        <v>57</v>
      </c>
      <c r="AC9" s="29" t="s">
        <v>67</v>
      </c>
      <c r="AD9" s="30" t="s">
        <v>65</v>
      </c>
      <c r="AE9" s="31" t="s">
        <v>70</v>
      </c>
      <c r="AF9" s="30" t="s">
        <v>69</v>
      </c>
      <c r="AG9" s="30" t="s">
        <v>52</v>
      </c>
      <c r="AH9" s="61"/>
    </row>
    <row r="10" spans="1:34">
      <c r="A10" s="19">
        <v>601</v>
      </c>
      <c r="B10" s="85" t="str">
        <f>'Extract 2025'!H139</f>
        <v>BALLARIN Victoria</v>
      </c>
      <c r="C10" s="88" t="str">
        <f>'Extract 2025'!I139</f>
        <v>C.P.E.A. VAULX EN VELIN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0</v>
      </c>
      <c r="J10" s="21">
        <v>1</v>
      </c>
      <c r="K10" s="21">
        <v>1</v>
      </c>
      <c r="L10" s="21">
        <v>0</v>
      </c>
      <c r="M10" s="21">
        <v>1</v>
      </c>
      <c r="N10" s="21">
        <v>1</v>
      </c>
      <c r="O10" s="21">
        <v>0</v>
      </c>
      <c r="P10" s="21">
        <v>1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17">
        <f t="shared" ref="Y10:Y41" si="7">SUMIF(D10:X10,1,$D$7:$X$7)</f>
        <v>3766.6666666666665</v>
      </c>
      <c r="Z10" s="22"/>
      <c r="AA10" s="63">
        <f t="shared" ref="AA10:AA41" si="8">IF(AD10="x","*",RANK(AE10,$AE$10:$AE$101))</f>
        <v>1</v>
      </c>
      <c r="AB10" s="63">
        <f t="shared" ref="AB10:AB41" si="9">SUM(D10:X10)</f>
        <v>10</v>
      </c>
      <c r="AC10" s="49" t="str">
        <f t="shared" ref="AC10:AC41" si="10">IF(Y10&lt;Y11,"ERR","ok")</f>
        <v>ok</v>
      </c>
      <c r="AD10" s="28"/>
      <c r="AE10" s="50">
        <f t="shared" ref="AE10:AE41" si="11">IF(AD10="x",0,Y10)</f>
        <v>3766.6666666666665</v>
      </c>
      <c r="AF10" s="28"/>
      <c r="AG10" s="28"/>
    </row>
    <row r="11" spans="1:34">
      <c r="A11" s="19">
        <v>603</v>
      </c>
      <c r="B11" s="85" t="str">
        <f>'Extract 2025'!H141</f>
        <v>LAPLACE Justine</v>
      </c>
      <c r="C11" s="88" t="str">
        <f>'Extract 2025'!I141</f>
        <v>MOUSTE'CLIP MONTAGNE ET ESCALADE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0</v>
      </c>
      <c r="J11" s="21">
        <v>1</v>
      </c>
      <c r="K11" s="21">
        <v>1</v>
      </c>
      <c r="L11" s="21">
        <v>0</v>
      </c>
      <c r="M11" s="21">
        <v>1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17">
        <f t="shared" si="7"/>
        <v>2766.6666666666665</v>
      </c>
      <c r="Z11" s="22"/>
      <c r="AA11" s="63">
        <f t="shared" si="8"/>
        <v>2</v>
      </c>
      <c r="AB11" s="63">
        <f t="shared" si="9"/>
        <v>8</v>
      </c>
      <c r="AC11" s="49" t="str">
        <f t="shared" si="10"/>
        <v>ok</v>
      </c>
      <c r="AD11" s="28"/>
      <c r="AE11" s="50">
        <f t="shared" si="11"/>
        <v>2766.6666666666665</v>
      </c>
      <c r="AF11" s="28"/>
      <c r="AG11" s="28"/>
    </row>
    <row r="12" spans="1:34">
      <c r="A12" s="19">
        <v>605</v>
      </c>
      <c r="B12" s="85" t="str">
        <f>'Extract 2025'!H143</f>
        <v>VEINAT Caroline</v>
      </c>
      <c r="C12" s="88" t="str">
        <f>'Extract 2025'!I143</f>
        <v>CHASSIEU AVENTURE</v>
      </c>
      <c r="D12" s="21">
        <v>1</v>
      </c>
      <c r="E12" s="21">
        <v>1</v>
      </c>
      <c r="F12" s="21">
        <v>1</v>
      </c>
      <c r="G12" s="21">
        <v>1</v>
      </c>
      <c r="H12" s="21">
        <v>1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17">
        <f t="shared" si="7"/>
        <v>1266.6666666666665</v>
      </c>
      <c r="Z12" s="22"/>
      <c r="AA12" s="63">
        <f t="shared" si="8"/>
        <v>3</v>
      </c>
      <c r="AB12" s="63">
        <f t="shared" si="9"/>
        <v>5</v>
      </c>
      <c r="AC12" s="49" t="str">
        <f t="shared" si="10"/>
        <v>ok</v>
      </c>
      <c r="AD12" s="28"/>
      <c r="AE12" s="50">
        <f t="shared" si="11"/>
        <v>1266.6666666666665</v>
      </c>
      <c r="AF12" s="28"/>
      <c r="AG12" s="28"/>
    </row>
    <row r="13" spans="1:34">
      <c r="A13" s="19">
        <v>602</v>
      </c>
      <c r="B13" s="85" t="str">
        <f>'Extract 2025'!H140</f>
        <v>GUYON DE CHEMILLY Léa</v>
      </c>
      <c r="C13" s="88" t="str">
        <f>'Extract 2025'!I140</f>
        <v>SOCIETE EDUCATIVE SPORTIVE ET LAIQUE DE LA MULATIERE</v>
      </c>
      <c r="D13" s="21">
        <v>1</v>
      </c>
      <c r="E13" s="21">
        <v>1</v>
      </c>
      <c r="F13" s="21">
        <v>1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17">
        <f t="shared" si="7"/>
        <v>600</v>
      </c>
      <c r="Z13" s="22"/>
      <c r="AA13" s="63">
        <f t="shared" si="8"/>
        <v>4</v>
      </c>
      <c r="AB13" s="63">
        <f t="shared" si="9"/>
        <v>3</v>
      </c>
      <c r="AC13" s="49" t="str">
        <f t="shared" si="10"/>
        <v>ok</v>
      </c>
      <c r="AD13" s="28"/>
      <c r="AE13" s="50">
        <f t="shared" si="11"/>
        <v>600</v>
      </c>
      <c r="AF13" s="28"/>
      <c r="AG13" s="28"/>
    </row>
    <row r="14" spans="1:34">
      <c r="A14" s="19">
        <v>604</v>
      </c>
      <c r="B14" s="85" t="str">
        <f>'Extract 2025'!H142</f>
        <v>PRUNEAU Solene</v>
      </c>
      <c r="C14" s="88" t="str">
        <f>'Extract 2025'!I142</f>
        <v>SOCIETE EDUCATIVE SPORTIVE ET LAIQUE DE LA MULATIERE</v>
      </c>
      <c r="D14" s="21">
        <v>1</v>
      </c>
      <c r="E14" s="21">
        <v>1</v>
      </c>
      <c r="F14" s="21">
        <v>1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17">
        <f t="shared" si="7"/>
        <v>600</v>
      </c>
      <c r="Z14" s="22"/>
      <c r="AA14" s="63">
        <f t="shared" si="8"/>
        <v>4</v>
      </c>
      <c r="AB14" s="63">
        <f t="shared" si="9"/>
        <v>3</v>
      </c>
      <c r="AC14" s="49" t="str">
        <f t="shared" si="10"/>
        <v>ok</v>
      </c>
      <c r="AD14" s="28"/>
      <c r="AE14" s="50">
        <f t="shared" si="11"/>
        <v>600</v>
      </c>
      <c r="AF14" s="28"/>
      <c r="AG14" s="28"/>
    </row>
    <row r="15" spans="1:34">
      <c r="A15" s="19"/>
      <c r="B15" s="85"/>
      <c r="C15" s="88"/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17">
        <f t="shared" si="7"/>
        <v>0</v>
      </c>
      <c r="Z15" s="22"/>
      <c r="AA15" s="63">
        <f t="shared" si="8"/>
        <v>6</v>
      </c>
      <c r="AB15" s="63">
        <f t="shared" si="9"/>
        <v>0</v>
      </c>
      <c r="AC15" s="49" t="str">
        <f t="shared" si="10"/>
        <v>ok</v>
      </c>
      <c r="AD15" s="28"/>
      <c r="AE15" s="50">
        <f t="shared" si="11"/>
        <v>0</v>
      </c>
      <c r="AF15" s="28"/>
      <c r="AG15" s="28"/>
    </row>
    <row r="16" spans="1:34">
      <c r="A16" s="19"/>
      <c r="B16" s="85"/>
      <c r="C16" s="88"/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17">
        <f t="shared" si="7"/>
        <v>0</v>
      </c>
      <c r="Z16" s="22"/>
      <c r="AA16" s="63">
        <f t="shared" si="8"/>
        <v>6</v>
      </c>
      <c r="AB16" s="63">
        <f t="shared" si="9"/>
        <v>0</v>
      </c>
      <c r="AC16" s="49" t="str">
        <f t="shared" si="10"/>
        <v>ok</v>
      </c>
      <c r="AD16" s="28"/>
      <c r="AE16" s="50">
        <f t="shared" si="11"/>
        <v>0</v>
      </c>
      <c r="AF16" s="28"/>
      <c r="AG16" s="28"/>
    </row>
    <row r="17" spans="1:33">
      <c r="A17" s="19"/>
      <c r="B17" s="85"/>
      <c r="C17" s="88"/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17">
        <f t="shared" si="7"/>
        <v>0</v>
      </c>
      <c r="Z17" s="22"/>
      <c r="AA17" s="63">
        <f t="shared" si="8"/>
        <v>6</v>
      </c>
      <c r="AB17" s="63">
        <f t="shared" si="9"/>
        <v>0</v>
      </c>
      <c r="AC17" s="49" t="str">
        <f t="shared" si="10"/>
        <v>ok</v>
      </c>
      <c r="AD17" s="28"/>
      <c r="AE17" s="50">
        <f t="shared" si="11"/>
        <v>0</v>
      </c>
      <c r="AF17" s="28"/>
      <c r="AG17" s="28"/>
    </row>
    <row r="18" spans="1:33">
      <c r="A18" s="19"/>
      <c r="B18" s="85"/>
      <c r="C18" s="88"/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17">
        <f t="shared" si="7"/>
        <v>0</v>
      </c>
      <c r="Z18" s="22"/>
      <c r="AA18" s="63">
        <f t="shared" si="8"/>
        <v>6</v>
      </c>
      <c r="AB18" s="63">
        <f t="shared" si="9"/>
        <v>0</v>
      </c>
      <c r="AC18" s="49" t="str">
        <f t="shared" si="10"/>
        <v>ok</v>
      </c>
      <c r="AD18" s="28"/>
      <c r="AE18" s="50">
        <f t="shared" si="11"/>
        <v>0</v>
      </c>
      <c r="AF18" s="28"/>
      <c r="AG18" s="28"/>
    </row>
    <row r="19" spans="1:33">
      <c r="A19" s="19"/>
      <c r="B19" s="85"/>
      <c r="C19" s="88"/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17">
        <f t="shared" si="7"/>
        <v>0</v>
      </c>
      <c r="Z19" s="22"/>
      <c r="AA19" s="63">
        <f t="shared" si="8"/>
        <v>6</v>
      </c>
      <c r="AB19" s="63">
        <f t="shared" si="9"/>
        <v>0</v>
      </c>
      <c r="AC19" s="49" t="str">
        <f t="shared" si="10"/>
        <v>ok</v>
      </c>
      <c r="AD19" s="28"/>
      <c r="AE19" s="50">
        <f t="shared" si="11"/>
        <v>0</v>
      </c>
      <c r="AF19" s="28"/>
      <c r="AG19" s="28"/>
    </row>
    <row r="20" spans="1:33">
      <c r="A20" s="19"/>
      <c r="B20" s="85"/>
      <c r="C20" s="88"/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17">
        <f t="shared" si="7"/>
        <v>0</v>
      </c>
      <c r="Z20" s="22"/>
      <c r="AA20" s="63">
        <f t="shared" si="8"/>
        <v>6</v>
      </c>
      <c r="AB20" s="63">
        <f t="shared" si="9"/>
        <v>0</v>
      </c>
      <c r="AC20" s="49" t="str">
        <f t="shared" si="10"/>
        <v>ok</v>
      </c>
      <c r="AD20" s="28"/>
      <c r="AE20" s="50">
        <f t="shared" si="11"/>
        <v>0</v>
      </c>
      <c r="AF20" s="28"/>
      <c r="AG20" s="28"/>
    </row>
    <row r="21" spans="1:33">
      <c r="A21" s="19"/>
      <c r="B21" s="85"/>
      <c r="C21" s="88"/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17">
        <f t="shared" si="7"/>
        <v>0</v>
      </c>
      <c r="Z21" s="22"/>
      <c r="AA21" s="63">
        <f t="shared" si="8"/>
        <v>6</v>
      </c>
      <c r="AB21" s="63">
        <f t="shared" si="9"/>
        <v>0</v>
      </c>
      <c r="AC21" s="49" t="str">
        <f t="shared" si="10"/>
        <v>ok</v>
      </c>
      <c r="AD21" s="28"/>
      <c r="AE21" s="50">
        <f t="shared" si="11"/>
        <v>0</v>
      </c>
      <c r="AF21" s="28"/>
      <c r="AG21" s="28"/>
    </row>
    <row r="22" spans="1:33">
      <c r="A22" s="19"/>
      <c r="B22" s="85"/>
      <c r="C22" s="88"/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17">
        <f t="shared" si="7"/>
        <v>0</v>
      </c>
      <c r="Z22" s="22"/>
      <c r="AA22" s="63">
        <f t="shared" si="8"/>
        <v>6</v>
      </c>
      <c r="AB22" s="63">
        <f t="shared" si="9"/>
        <v>0</v>
      </c>
      <c r="AC22" s="49" t="str">
        <f t="shared" si="10"/>
        <v>ok</v>
      </c>
      <c r="AD22" s="28"/>
      <c r="AE22" s="50">
        <f t="shared" si="11"/>
        <v>0</v>
      </c>
      <c r="AF22" s="28"/>
      <c r="AG22" s="28"/>
    </row>
    <row r="23" spans="1:33">
      <c r="A23" s="19"/>
      <c r="B23" s="85"/>
      <c r="C23" s="88"/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17">
        <f t="shared" si="7"/>
        <v>0</v>
      </c>
      <c r="Z23" s="22"/>
      <c r="AA23" s="63">
        <f t="shared" si="8"/>
        <v>6</v>
      </c>
      <c r="AB23" s="63">
        <f t="shared" si="9"/>
        <v>0</v>
      </c>
      <c r="AC23" s="49" t="str">
        <f t="shared" si="10"/>
        <v>ok</v>
      </c>
      <c r="AD23" s="28"/>
      <c r="AE23" s="50">
        <f t="shared" si="11"/>
        <v>0</v>
      </c>
      <c r="AF23" s="28"/>
      <c r="AG23" s="28"/>
    </row>
    <row r="24" spans="1:33">
      <c r="A24" s="19"/>
      <c r="B24" s="85"/>
      <c r="C24" s="88"/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17">
        <f t="shared" si="7"/>
        <v>0</v>
      </c>
      <c r="Z24" s="22"/>
      <c r="AA24" s="63">
        <f t="shared" si="8"/>
        <v>6</v>
      </c>
      <c r="AB24" s="63">
        <f t="shared" si="9"/>
        <v>0</v>
      </c>
      <c r="AC24" s="49" t="str">
        <f t="shared" si="10"/>
        <v>ok</v>
      </c>
      <c r="AD24" s="28"/>
      <c r="AE24" s="50">
        <f t="shared" si="11"/>
        <v>0</v>
      </c>
      <c r="AF24" s="28"/>
      <c r="AG24" s="28"/>
    </row>
    <row r="25" spans="1:33">
      <c r="A25" s="19"/>
      <c r="B25" s="85"/>
      <c r="C25" s="88"/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17">
        <f t="shared" si="7"/>
        <v>0</v>
      </c>
      <c r="Z25" s="22"/>
      <c r="AA25" s="63">
        <f t="shared" si="8"/>
        <v>6</v>
      </c>
      <c r="AB25" s="63">
        <f t="shared" si="9"/>
        <v>0</v>
      </c>
      <c r="AC25" s="49" t="str">
        <f t="shared" si="10"/>
        <v>ok</v>
      </c>
      <c r="AD25" s="28"/>
      <c r="AE25" s="50">
        <f t="shared" si="11"/>
        <v>0</v>
      </c>
      <c r="AF25" s="28"/>
      <c r="AG25" s="28"/>
    </row>
    <row r="26" spans="1:33">
      <c r="A26" s="19"/>
      <c r="B26" s="85"/>
      <c r="C26" s="88"/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17">
        <f t="shared" si="7"/>
        <v>0</v>
      </c>
      <c r="Z26" s="22"/>
      <c r="AA26" s="63">
        <f t="shared" si="8"/>
        <v>6</v>
      </c>
      <c r="AB26" s="63">
        <f t="shared" si="9"/>
        <v>0</v>
      </c>
      <c r="AC26" s="49" t="str">
        <f t="shared" si="10"/>
        <v>ok</v>
      </c>
      <c r="AD26" s="28"/>
      <c r="AE26" s="50">
        <f t="shared" si="11"/>
        <v>0</v>
      </c>
      <c r="AF26" s="28"/>
      <c r="AG26" s="28"/>
    </row>
    <row r="27" spans="1:33">
      <c r="A27" s="19"/>
      <c r="B27" s="85"/>
      <c r="C27" s="88"/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17">
        <f t="shared" si="7"/>
        <v>0</v>
      </c>
      <c r="Z27" s="22"/>
      <c r="AA27" s="63">
        <f t="shared" si="8"/>
        <v>6</v>
      </c>
      <c r="AB27" s="63">
        <f t="shared" si="9"/>
        <v>0</v>
      </c>
      <c r="AC27" s="49" t="str">
        <f t="shared" si="10"/>
        <v>ok</v>
      </c>
      <c r="AD27" s="28"/>
      <c r="AE27" s="50">
        <f t="shared" si="11"/>
        <v>0</v>
      </c>
      <c r="AF27" s="28"/>
      <c r="AG27" s="28"/>
    </row>
    <row r="28" spans="1:33">
      <c r="A28" s="19"/>
      <c r="B28" s="85"/>
      <c r="C28" s="88"/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17">
        <f t="shared" si="7"/>
        <v>0</v>
      </c>
      <c r="Z28" s="22"/>
      <c r="AA28" s="63">
        <f t="shared" si="8"/>
        <v>6</v>
      </c>
      <c r="AB28" s="63">
        <f t="shared" si="9"/>
        <v>0</v>
      </c>
      <c r="AC28" s="49" t="str">
        <f t="shared" si="10"/>
        <v>ok</v>
      </c>
      <c r="AD28" s="28"/>
      <c r="AE28" s="50">
        <f t="shared" si="11"/>
        <v>0</v>
      </c>
      <c r="AF28" s="28"/>
      <c r="AG28" s="28"/>
    </row>
    <row r="29" spans="1:33">
      <c r="A29" s="19"/>
      <c r="B29" s="85"/>
      <c r="C29" s="88"/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17">
        <f t="shared" si="7"/>
        <v>0</v>
      </c>
      <c r="Z29" s="22"/>
      <c r="AA29" s="63">
        <f t="shared" si="8"/>
        <v>6</v>
      </c>
      <c r="AB29" s="63">
        <f t="shared" si="9"/>
        <v>0</v>
      </c>
      <c r="AC29" s="49" t="str">
        <f t="shared" si="10"/>
        <v>ok</v>
      </c>
      <c r="AD29" s="28"/>
      <c r="AE29" s="50">
        <f t="shared" si="11"/>
        <v>0</v>
      </c>
      <c r="AF29" s="28"/>
      <c r="AG29" s="28"/>
    </row>
    <row r="30" spans="1:33">
      <c r="A30" s="19"/>
      <c r="B30" s="85"/>
      <c r="C30" s="88"/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17">
        <f t="shared" si="7"/>
        <v>0</v>
      </c>
      <c r="Z30" s="22"/>
      <c r="AA30" s="63">
        <f t="shared" si="8"/>
        <v>6</v>
      </c>
      <c r="AB30" s="63">
        <f t="shared" si="9"/>
        <v>0</v>
      </c>
      <c r="AC30" s="49" t="str">
        <f t="shared" si="10"/>
        <v>ok</v>
      </c>
      <c r="AD30" s="28"/>
      <c r="AE30" s="50">
        <f t="shared" si="11"/>
        <v>0</v>
      </c>
      <c r="AF30" s="28"/>
      <c r="AG30" s="28"/>
    </row>
    <row r="31" spans="1:33">
      <c r="A31" s="19"/>
      <c r="B31" s="85"/>
      <c r="C31" s="88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17">
        <f t="shared" si="7"/>
        <v>0</v>
      </c>
      <c r="Z31" s="22"/>
      <c r="AA31" s="63">
        <f t="shared" si="8"/>
        <v>6</v>
      </c>
      <c r="AB31" s="63">
        <f t="shared" si="9"/>
        <v>0</v>
      </c>
      <c r="AC31" s="49" t="str">
        <f t="shared" si="10"/>
        <v>ok</v>
      </c>
      <c r="AD31" s="28"/>
      <c r="AE31" s="50">
        <f t="shared" si="11"/>
        <v>0</v>
      </c>
      <c r="AF31" s="28"/>
      <c r="AG31" s="28"/>
    </row>
    <row r="32" spans="1:33">
      <c r="A32" s="19"/>
      <c r="B32" s="85"/>
      <c r="C32" s="88"/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17">
        <f t="shared" si="7"/>
        <v>0</v>
      </c>
      <c r="Z32" s="22"/>
      <c r="AA32" s="63">
        <f t="shared" si="8"/>
        <v>6</v>
      </c>
      <c r="AB32" s="63">
        <f t="shared" si="9"/>
        <v>0</v>
      </c>
      <c r="AC32" s="49" t="str">
        <f t="shared" si="10"/>
        <v>ok</v>
      </c>
      <c r="AD32" s="28"/>
      <c r="AE32" s="50">
        <f t="shared" si="11"/>
        <v>0</v>
      </c>
      <c r="AF32" s="28"/>
      <c r="AG32" s="28"/>
    </row>
    <row r="33" spans="1:33">
      <c r="A33" s="19"/>
      <c r="B33" s="85"/>
      <c r="C33" s="76"/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17">
        <f t="shared" si="7"/>
        <v>0</v>
      </c>
      <c r="Z33" s="22"/>
      <c r="AA33" s="63">
        <f t="shared" si="8"/>
        <v>6</v>
      </c>
      <c r="AB33" s="63">
        <f t="shared" si="9"/>
        <v>0</v>
      </c>
      <c r="AC33" s="49" t="str">
        <f t="shared" si="10"/>
        <v>ok</v>
      </c>
      <c r="AD33" s="28"/>
      <c r="AE33" s="50">
        <f t="shared" si="11"/>
        <v>0</v>
      </c>
      <c r="AF33" s="28"/>
      <c r="AG33" s="28"/>
    </row>
    <row r="34" spans="1:33">
      <c r="A34" s="19"/>
      <c r="B34" s="20"/>
      <c r="C34" s="76" t="str">
        <f>IFERROR(VLOOKUP(B34,'Liste Site FFME'!$A:$B,2,FALSE()),"")</f>
        <v/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17">
        <f t="shared" si="7"/>
        <v>0</v>
      </c>
      <c r="Z34" s="22"/>
      <c r="AA34" s="63">
        <f t="shared" si="8"/>
        <v>6</v>
      </c>
      <c r="AB34" s="63">
        <f t="shared" si="9"/>
        <v>0</v>
      </c>
      <c r="AC34" s="49" t="str">
        <f t="shared" si="10"/>
        <v>ok</v>
      </c>
      <c r="AD34" s="28"/>
      <c r="AE34" s="50">
        <f t="shared" si="11"/>
        <v>0</v>
      </c>
      <c r="AF34" s="28"/>
      <c r="AG34" s="28"/>
    </row>
    <row r="35" spans="1:33">
      <c r="A35" s="19"/>
      <c r="B35" s="20"/>
      <c r="C35" s="76" t="str">
        <f>IFERROR(VLOOKUP(B35,'Liste Site FFME'!$A:$B,2,FALSE()),"")</f>
        <v/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17">
        <f t="shared" si="7"/>
        <v>0</v>
      </c>
      <c r="Z35" s="22"/>
      <c r="AA35" s="63">
        <f t="shared" si="8"/>
        <v>6</v>
      </c>
      <c r="AB35" s="63">
        <f t="shared" si="9"/>
        <v>0</v>
      </c>
      <c r="AC35" s="49" t="str">
        <f t="shared" si="10"/>
        <v>ok</v>
      </c>
      <c r="AD35" s="28"/>
      <c r="AE35" s="50">
        <f t="shared" si="11"/>
        <v>0</v>
      </c>
      <c r="AF35" s="28"/>
      <c r="AG35" s="28"/>
    </row>
    <row r="36" spans="1:33">
      <c r="A36" s="19"/>
      <c r="B36" s="20"/>
      <c r="C36" s="76" t="str">
        <f>IFERROR(VLOOKUP(B36,'Liste Site FFME'!$A:$B,2,FALSE()),"")</f>
        <v/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17">
        <f t="shared" si="7"/>
        <v>0</v>
      </c>
      <c r="Z36" s="22"/>
      <c r="AA36" s="63">
        <f t="shared" si="8"/>
        <v>6</v>
      </c>
      <c r="AB36" s="63">
        <f t="shared" si="9"/>
        <v>0</v>
      </c>
      <c r="AC36" s="49" t="str">
        <f t="shared" si="10"/>
        <v>ok</v>
      </c>
      <c r="AD36" s="28"/>
      <c r="AE36" s="50">
        <f t="shared" si="11"/>
        <v>0</v>
      </c>
      <c r="AF36" s="28"/>
      <c r="AG36" s="28"/>
    </row>
    <row r="37" spans="1:33">
      <c r="A37" s="19"/>
      <c r="B37" s="20"/>
      <c r="C37" s="76" t="str">
        <f>IFERROR(VLOOKUP(B37,'Liste Site FFME'!$A:$B,2,FALSE()),"")</f>
        <v/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17">
        <f t="shared" si="7"/>
        <v>0</v>
      </c>
      <c r="Z37" s="22"/>
      <c r="AA37" s="63">
        <f t="shared" si="8"/>
        <v>6</v>
      </c>
      <c r="AB37" s="63">
        <f t="shared" si="9"/>
        <v>0</v>
      </c>
      <c r="AC37" s="49" t="str">
        <f t="shared" si="10"/>
        <v>ok</v>
      </c>
      <c r="AD37" s="28"/>
      <c r="AE37" s="50">
        <f t="shared" si="11"/>
        <v>0</v>
      </c>
      <c r="AF37" s="28"/>
      <c r="AG37" s="28"/>
    </row>
    <row r="38" spans="1:33">
      <c r="A38" s="19"/>
      <c r="B38" s="20"/>
      <c r="C38" s="76" t="str">
        <f>IFERROR(VLOOKUP(B38,'Liste Site FFME'!$A:$B,2,FALSE()),"")</f>
        <v/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17">
        <f t="shared" si="7"/>
        <v>0</v>
      </c>
      <c r="Z38" s="22"/>
      <c r="AA38" s="63">
        <f t="shared" si="8"/>
        <v>6</v>
      </c>
      <c r="AB38" s="63">
        <f t="shared" si="9"/>
        <v>0</v>
      </c>
      <c r="AC38" s="49" t="str">
        <f t="shared" si="10"/>
        <v>ok</v>
      </c>
      <c r="AD38" s="28"/>
      <c r="AE38" s="50">
        <f t="shared" si="11"/>
        <v>0</v>
      </c>
      <c r="AF38" s="28"/>
      <c r="AG38" s="28"/>
    </row>
    <row r="39" spans="1:33">
      <c r="A39" s="19"/>
      <c r="B39" s="20"/>
      <c r="C39" s="76" t="str">
        <f>IFERROR(VLOOKUP(B39,'Liste Site FFME'!$A:$B,2,FALSE()),"")</f>
        <v/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17">
        <f t="shared" si="7"/>
        <v>0</v>
      </c>
      <c r="Z39" s="22"/>
      <c r="AA39" s="63">
        <f t="shared" si="8"/>
        <v>6</v>
      </c>
      <c r="AB39" s="63">
        <f t="shared" si="9"/>
        <v>0</v>
      </c>
      <c r="AC39" s="49" t="str">
        <f t="shared" si="10"/>
        <v>ok</v>
      </c>
      <c r="AD39" s="28"/>
      <c r="AE39" s="50">
        <f t="shared" si="11"/>
        <v>0</v>
      </c>
      <c r="AF39" s="28"/>
      <c r="AG39" s="28"/>
    </row>
    <row r="40" spans="1:33">
      <c r="A40" s="19"/>
      <c r="B40" s="20"/>
      <c r="C40" s="76" t="str">
        <f>IFERROR(VLOOKUP(B40,'Liste Site FFME'!$A:$B,2,FALSE()),"")</f>
        <v/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17">
        <f t="shared" si="7"/>
        <v>0</v>
      </c>
      <c r="Z40" s="22"/>
      <c r="AA40" s="63">
        <f t="shared" si="8"/>
        <v>6</v>
      </c>
      <c r="AB40" s="63">
        <f t="shared" si="9"/>
        <v>0</v>
      </c>
      <c r="AC40" s="49" t="str">
        <f t="shared" si="10"/>
        <v>ok</v>
      </c>
      <c r="AD40" s="28"/>
      <c r="AE40" s="50">
        <f t="shared" si="11"/>
        <v>0</v>
      </c>
      <c r="AF40" s="28"/>
      <c r="AG40" s="28"/>
    </row>
    <row r="41" spans="1:33">
      <c r="A41" s="19"/>
      <c r="B41" s="20"/>
      <c r="C41" s="76" t="str">
        <f>IFERROR(VLOOKUP(B41,'Liste Site FFME'!$A:$B,2,FALSE()),"")</f>
        <v/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17">
        <f t="shared" si="7"/>
        <v>0</v>
      </c>
      <c r="Z41" s="22"/>
      <c r="AA41" s="63">
        <f t="shared" si="8"/>
        <v>6</v>
      </c>
      <c r="AB41" s="63">
        <f t="shared" si="9"/>
        <v>0</v>
      </c>
      <c r="AC41" s="49" t="str">
        <f t="shared" si="10"/>
        <v>ok</v>
      </c>
      <c r="AD41" s="28"/>
      <c r="AE41" s="50">
        <f t="shared" si="11"/>
        <v>0</v>
      </c>
      <c r="AF41" s="28"/>
      <c r="AG41" s="28"/>
    </row>
    <row r="42" spans="1:33">
      <c r="A42" s="19"/>
      <c r="B42" s="20"/>
      <c r="C42" s="76" t="str">
        <f>IFERROR(VLOOKUP(B42,'Liste Site FFME'!$A:$B,2,FALSE()),"")</f>
        <v/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17">
        <f t="shared" ref="Y42:Y73" si="12">SUMIF(D42:X42,1,$D$7:$X$7)</f>
        <v>0</v>
      </c>
      <c r="Z42" s="22"/>
      <c r="AA42" s="63">
        <f t="shared" ref="AA42:AA73" si="13">IF(AD42="x","*",RANK(AE42,$AE$10:$AE$101))</f>
        <v>6</v>
      </c>
      <c r="AB42" s="63">
        <f t="shared" ref="AB42:AB73" si="14">SUM(D42:X42)</f>
        <v>0</v>
      </c>
      <c r="AC42" s="49" t="str">
        <f t="shared" ref="AC42:AC73" si="15">IF(Y42&lt;Y43,"ERR","ok")</f>
        <v>ok</v>
      </c>
      <c r="AD42" s="28"/>
      <c r="AE42" s="50">
        <f t="shared" ref="AE42:AE73" si="16">IF(AD42="x",0,Y42)</f>
        <v>0</v>
      </c>
      <c r="AF42" s="28"/>
      <c r="AG42" s="28"/>
    </row>
    <row r="43" spans="1:33">
      <c r="A43" s="19"/>
      <c r="B43" s="20"/>
      <c r="C43" s="76" t="str">
        <f>IFERROR(VLOOKUP(B43,'Liste Site FFME'!$A:$B,2,FALSE()),"")</f>
        <v/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17">
        <f t="shared" si="12"/>
        <v>0</v>
      </c>
      <c r="Z43" s="22"/>
      <c r="AA43" s="63">
        <f t="shared" si="13"/>
        <v>6</v>
      </c>
      <c r="AB43" s="63">
        <f t="shared" si="14"/>
        <v>0</v>
      </c>
      <c r="AC43" s="49" t="str">
        <f t="shared" si="15"/>
        <v>ok</v>
      </c>
      <c r="AD43" s="28"/>
      <c r="AE43" s="50">
        <f t="shared" si="16"/>
        <v>0</v>
      </c>
      <c r="AF43" s="28"/>
      <c r="AG43" s="28"/>
    </row>
    <row r="44" spans="1:33">
      <c r="A44" s="19"/>
      <c r="B44" s="20"/>
      <c r="C44" s="76" t="str">
        <f>IFERROR(VLOOKUP(B44,'Liste Site FFME'!$A:$B,2,FALSE()),"")</f>
        <v/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17">
        <f t="shared" si="12"/>
        <v>0</v>
      </c>
      <c r="Z44" s="22"/>
      <c r="AA44" s="63">
        <f t="shared" si="13"/>
        <v>6</v>
      </c>
      <c r="AB44" s="63">
        <f t="shared" si="14"/>
        <v>0</v>
      </c>
      <c r="AC44" s="49" t="str">
        <f t="shared" si="15"/>
        <v>ok</v>
      </c>
      <c r="AD44" s="28"/>
      <c r="AE44" s="50">
        <f t="shared" si="16"/>
        <v>0</v>
      </c>
      <c r="AF44" s="28"/>
      <c r="AG44" s="28"/>
    </row>
    <row r="45" spans="1:33">
      <c r="A45" s="19"/>
      <c r="B45" s="20"/>
      <c r="C45" s="76" t="str">
        <f>IFERROR(VLOOKUP(B45,'Liste Site FFME'!$A:$B,2,FALSE()),"")</f>
        <v/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17">
        <f t="shared" si="12"/>
        <v>0</v>
      </c>
      <c r="Z45" s="22"/>
      <c r="AA45" s="63">
        <f t="shared" si="13"/>
        <v>6</v>
      </c>
      <c r="AB45" s="63">
        <f t="shared" si="14"/>
        <v>0</v>
      </c>
      <c r="AC45" s="49" t="str">
        <f t="shared" si="15"/>
        <v>ok</v>
      </c>
      <c r="AD45" s="28"/>
      <c r="AE45" s="50">
        <f t="shared" si="16"/>
        <v>0</v>
      </c>
      <c r="AF45" s="28"/>
      <c r="AG45" s="28"/>
    </row>
    <row r="46" spans="1:33">
      <c r="A46" s="19"/>
      <c r="B46" s="20"/>
      <c r="C46" s="76" t="str">
        <f>IFERROR(VLOOKUP(B46,'Liste Site FFME'!$A:$B,2,FALSE()),"")</f>
        <v/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17">
        <f t="shared" si="12"/>
        <v>0</v>
      </c>
      <c r="Z46" s="22"/>
      <c r="AA46" s="63">
        <f t="shared" si="13"/>
        <v>6</v>
      </c>
      <c r="AB46" s="63">
        <f t="shared" si="14"/>
        <v>0</v>
      </c>
      <c r="AC46" s="49" t="str">
        <f t="shared" si="15"/>
        <v>ok</v>
      </c>
      <c r="AD46" s="28"/>
      <c r="AE46" s="50">
        <f t="shared" si="16"/>
        <v>0</v>
      </c>
      <c r="AF46" s="28"/>
      <c r="AG46" s="28"/>
    </row>
    <row r="47" spans="1:33">
      <c r="A47" s="19"/>
      <c r="B47" s="20"/>
      <c r="C47" s="76" t="str">
        <f>IFERROR(VLOOKUP(B47,'Liste Site FFME'!$A:$B,2,FALSE()),"")</f>
        <v/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17">
        <f t="shared" si="12"/>
        <v>0</v>
      </c>
      <c r="Z47" s="22"/>
      <c r="AA47" s="63">
        <f t="shared" si="13"/>
        <v>6</v>
      </c>
      <c r="AB47" s="63">
        <f t="shared" si="14"/>
        <v>0</v>
      </c>
      <c r="AC47" s="49" t="str">
        <f t="shared" si="15"/>
        <v>ok</v>
      </c>
      <c r="AD47" s="28"/>
      <c r="AE47" s="50">
        <f t="shared" si="16"/>
        <v>0</v>
      </c>
      <c r="AF47" s="28"/>
      <c r="AG47" s="28"/>
    </row>
    <row r="48" spans="1:33">
      <c r="A48" s="19"/>
      <c r="B48" s="20"/>
      <c r="C48" s="76" t="str">
        <f>IFERROR(VLOOKUP(B48,'Liste Site FFME'!$A:$B,2,FALSE()),"")</f>
        <v/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17">
        <f t="shared" si="12"/>
        <v>0</v>
      </c>
      <c r="Z48" s="22"/>
      <c r="AA48" s="63">
        <f t="shared" si="13"/>
        <v>6</v>
      </c>
      <c r="AB48" s="63">
        <f t="shared" si="14"/>
        <v>0</v>
      </c>
      <c r="AC48" s="49" t="str">
        <f t="shared" si="15"/>
        <v>ok</v>
      </c>
      <c r="AD48" s="28"/>
      <c r="AE48" s="50">
        <f t="shared" si="16"/>
        <v>0</v>
      </c>
      <c r="AF48" s="28"/>
      <c r="AG48" s="28"/>
    </row>
    <row r="49" spans="1:33">
      <c r="A49" s="19"/>
      <c r="B49" s="20"/>
      <c r="C49" s="76" t="str">
        <f>IFERROR(VLOOKUP(B49,'Liste Site FFME'!$A:$B,2,FALSE()),"")</f>
        <v/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17">
        <f t="shared" si="12"/>
        <v>0</v>
      </c>
      <c r="Z49" s="22"/>
      <c r="AA49" s="63">
        <f t="shared" si="13"/>
        <v>6</v>
      </c>
      <c r="AB49" s="63">
        <f t="shared" si="14"/>
        <v>0</v>
      </c>
      <c r="AC49" s="49" t="str">
        <f t="shared" si="15"/>
        <v>ok</v>
      </c>
      <c r="AD49" s="28"/>
      <c r="AE49" s="50">
        <f t="shared" si="16"/>
        <v>0</v>
      </c>
      <c r="AF49" s="28"/>
      <c r="AG49" s="28"/>
    </row>
    <row r="50" spans="1:33">
      <c r="A50" s="19"/>
      <c r="B50" s="20"/>
      <c r="C50" s="76" t="str">
        <f>IFERROR(VLOOKUP(B50,'Liste Site FFME'!$A:$B,2,FALSE()),"")</f>
        <v/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17">
        <f t="shared" si="12"/>
        <v>0</v>
      </c>
      <c r="Z50" s="22"/>
      <c r="AA50" s="63">
        <f t="shared" si="13"/>
        <v>6</v>
      </c>
      <c r="AB50" s="63">
        <f t="shared" si="14"/>
        <v>0</v>
      </c>
      <c r="AC50" s="49" t="str">
        <f t="shared" si="15"/>
        <v>ok</v>
      </c>
      <c r="AD50" s="28"/>
      <c r="AE50" s="50">
        <f t="shared" si="16"/>
        <v>0</v>
      </c>
      <c r="AF50" s="28"/>
      <c r="AG50" s="28"/>
    </row>
    <row r="51" spans="1:33">
      <c r="A51" s="19"/>
      <c r="B51" s="20"/>
      <c r="C51" s="76" t="str">
        <f>IFERROR(VLOOKUP(B51,'Liste Site FFME'!$A:$B,2,FALSE()),"")</f>
        <v/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17">
        <f t="shared" si="12"/>
        <v>0</v>
      </c>
      <c r="Z51" s="22"/>
      <c r="AA51" s="63">
        <f t="shared" si="13"/>
        <v>6</v>
      </c>
      <c r="AB51" s="63">
        <f t="shared" si="14"/>
        <v>0</v>
      </c>
      <c r="AC51" s="49" t="str">
        <f t="shared" si="15"/>
        <v>ok</v>
      </c>
      <c r="AD51" s="28"/>
      <c r="AE51" s="50">
        <f t="shared" si="16"/>
        <v>0</v>
      </c>
      <c r="AF51" s="28"/>
      <c r="AG51" s="28"/>
    </row>
    <row r="52" spans="1:33" hidden="1" outlineLevel="1">
      <c r="A52" s="19"/>
      <c r="B52" s="20"/>
      <c r="C52" s="76" t="str">
        <f>IFERROR(VLOOKUP(B52,'Liste Site FFME'!$A:$B,2,FALSE()),"")</f>
        <v/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17">
        <f t="shared" si="12"/>
        <v>0</v>
      </c>
      <c r="Z52" s="22"/>
      <c r="AA52" s="63">
        <f t="shared" si="13"/>
        <v>6</v>
      </c>
      <c r="AB52" s="63">
        <f t="shared" si="14"/>
        <v>0</v>
      </c>
      <c r="AC52" s="49" t="str">
        <f t="shared" si="15"/>
        <v>ok</v>
      </c>
      <c r="AD52" s="28"/>
      <c r="AE52" s="50">
        <f t="shared" si="16"/>
        <v>0</v>
      </c>
      <c r="AF52" s="28"/>
      <c r="AG52" s="28"/>
    </row>
    <row r="53" spans="1:33" hidden="1" outlineLevel="1">
      <c r="A53" s="19"/>
      <c r="B53" s="20"/>
      <c r="C53" s="76" t="str">
        <f>IFERROR(VLOOKUP(B53,'Liste Site FFME'!$A:$B,2,FALSE()),"")</f>
        <v/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17">
        <f t="shared" si="12"/>
        <v>0</v>
      </c>
      <c r="Z53" s="22"/>
      <c r="AA53" s="63">
        <f t="shared" si="13"/>
        <v>6</v>
      </c>
      <c r="AB53" s="63">
        <f t="shared" si="14"/>
        <v>0</v>
      </c>
      <c r="AC53" s="49" t="str">
        <f t="shared" si="15"/>
        <v>ok</v>
      </c>
      <c r="AD53" s="28"/>
      <c r="AE53" s="50">
        <f t="shared" si="16"/>
        <v>0</v>
      </c>
      <c r="AF53" s="28"/>
      <c r="AG53" s="28"/>
    </row>
    <row r="54" spans="1:33" hidden="1" outlineLevel="1">
      <c r="A54" s="19"/>
      <c r="B54" s="20"/>
      <c r="C54" s="76" t="str">
        <f>IFERROR(VLOOKUP(B54,'Liste Site FFME'!$A:$B,2,FALSE()),"")</f>
        <v/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17">
        <f t="shared" si="12"/>
        <v>0</v>
      </c>
      <c r="Z54" s="22"/>
      <c r="AA54" s="63">
        <f t="shared" si="13"/>
        <v>6</v>
      </c>
      <c r="AB54" s="63">
        <f t="shared" si="14"/>
        <v>0</v>
      </c>
      <c r="AC54" s="49" t="str">
        <f t="shared" si="15"/>
        <v>ok</v>
      </c>
      <c r="AD54" s="28"/>
      <c r="AE54" s="50">
        <f t="shared" si="16"/>
        <v>0</v>
      </c>
      <c r="AF54" s="28"/>
      <c r="AG54" s="28"/>
    </row>
    <row r="55" spans="1:33" hidden="1" outlineLevel="1">
      <c r="A55" s="19"/>
      <c r="B55" s="20"/>
      <c r="C55" s="76" t="str">
        <f>IFERROR(VLOOKUP(B55,'Liste Site FFME'!$A:$B,2,FALSE()),"")</f>
        <v/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17">
        <f t="shared" si="12"/>
        <v>0</v>
      </c>
      <c r="Z55" s="22"/>
      <c r="AA55" s="63">
        <f t="shared" si="13"/>
        <v>6</v>
      </c>
      <c r="AB55" s="63">
        <f t="shared" si="14"/>
        <v>0</v>
      </c>
      <c r="AC55" s="49" t="str">
        <f t="shared" si="15"/>
        <v>ok</v>
      </c>
      <c r="AD55" s="28"/>
      <c r="AE55" s="50">
        <f t="shared" si="16"/>
        <v>0</v>
      </c>
      <c r="AF55" s="28"/>
      <c r="AG55" s="28"/>
    </row>
    <row r="56" spans="1:33" hidden="1" outlineLevel="1">
      <c r="A56" s="19"/>
      <c r="B56" s="20"/>
      <c r="C56" s="76" t="str">
        <f>IFERROR(VLOOKUP(B56,'Liste Site FFME'!$A:$B,2,FALSE()),"")</f>
        <v/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17">
        <f t="shared" si="12"/>
        <v>0</v>
      </c>
      <c r="Z56" s="22"/>
      <c r="AA56" s="63">
        <f t="shared" si="13"/>
        <v>6</v>
      </c>
      <c r="AB56" s="63">
        <f t="shared" si="14"/>
        <v>0</v>
      </c>
      <c r="AC56" s="49" t="str">
        <f t="shared" si="15"/>
        <v>ok</v>
      </c>
      <c r="AD56" s="28"/>
      <c r="AE56" s="50">
        <f t="shared" si="16"/>
        <v>0</v>
      </c>
      <c r="AF56" s="28"/>
      <c r="AG56" s="28"/>
    </row>
    <row r="57" spans="1:33" hidden="1" outlineLevel="1">
      <c r="A57" s="19"/>
      <c r="B57" s="20"/>
      <c r="C57" s="76" t="str">
        <f>IFERROR(VLOOKUP(B57,'Liste Site FFME'!$A:$B,2,FALSE()),"")</f>
        <v/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17">
        <f t="shared" si="12"/>
        <v>0</v>
      </c>
      <c r="Z57" s="22"/>
      <c r="AA57" s="63">
        <f t="shared" si="13"/>
        <v>6</v>
      </c>
      <c r="AB57" s="63">
        <f t="shared" si="14"/>
        <v>0</v>
      </c>
      <c r="AC57" s="49" t="str">
        <f t="shared" si="15"/>
        <v>ok</v>
      </c>
      <c r="AD57" s="28"/>
      <c r="AE57" s="50">
        <f t="shared" si="16"/>
        <v>0</v>
      </c>
      <c r="AF57" s="28"/>
      <c r="AG57" s="28"/>
    </row>
    <row r="58" spans="1:33" hidden="1" outlineLevel="1">
      <c r="A58" s="19"/>
      <c r="B58" s="20"/>
      <c r="C58" s="76" t="str">
        <f>IFERROR(VLOOKUP(B58,'Liste Site FFME'!$A:$B,2,FALSE()),"")</f>
        <v/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17">
        <f t="shared" si="12"/>
        <v>0</v>
      </c>
      <c r="Z58" s="22"/>
      <c r="AA58" s="63">
        <f t="shared" si="13"/>
        <v>6</v>
      </c>
      <c r="AB58" s="63">
        <f t="shared" si="14"/>
        <v>0</v>
      </c>
      <c r="AC58" s="49" t="str">
        <f t="shared" si="15"/>
        <v>ok</v>
      </c>
      <c r="AD58" s="28"/>
      <c r="AE58" s="50">
        <f t="shared" si="16"/>
        <v>0</v>
      </c>
      <c r="AF58" s="28"/>
      <c r="AG58" s="28"/>
    </row>
    <row r="59" spans="1:33" hidden="1" outlineLevel="1">
      <c r="A59" s="19"/>
      <c r="B59" s="20"/>
      <c r="C59" s="76" t="str">
        <f>IFERROR(VLOOKUP(B59,'Liste Site FFME'!$A:$B,2,FALSE()),"")</f>
        <v/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17">
        <f t="shared" si="12"/>
        <v>0</v>
      </c>
      <c r="Z59" s="22"/>
      <c r="AA59" s="63">
        <f t="shared" si="13"/>
        <v>6</v>
      </c>
      <c r="AB59" s="63">
        <f t="shared" si="14"/>
        <v>0</v>
      </c>
      <c r="AC59" s="49" t="str">
        <f t="shared" si="15"/>
        <v>ok</v>
      </c>
      <c r="AD59" s="28"/>
      <c r="AE59" s="50">
        <f t="shared" si="16"/>
        <v>0</v>
      </c>
      <c r="AF59" s="28"/>
      <c r="AG59" s="28"/>
    </row>
    <row r="60" spans="1:33" hidden="1" outlineLevel="1">
      <c r="A60" s="19"/>
      <c r="B60" s="20"/>
      <c r="C60" s="76" t="str">
        <f>IFERROR(VLOOKUP(B60,'Liste Site FFME'!$A:$B,2,FALSE()),"")</f>
        <v/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17">
        <f t="shared" si="12"/>
        <v>0</v>
      </c>
      <c r="Z60" s="22"/>
      <c r="AA60" s="63">
        <f t="shared" si="13"/>
        <v>6</v>
      </c>
      <c r="AB60" s="63">
        <f t="shared" si="14"/>
        <v>0</v>
      </c>
      <c r="AC60" s="49" t="str">
        <f t="shared" si="15"/>
        <v>ok</v>
      </c>
      <c r="AD60" s="28"/>
      <c r="AE60" s="50">
        <f t="shared" si="16"/>
        <v>0</v>
      </c>
      <c r="AF60" s="28"/>
      <c r="AG60" s="28"/>
    </row>
    <row r="61" spans="1:33" hidden="1" outlineLevel="1">
      <c r="A61" s="19"/>
      <c r="B61" s="20"/>
      <c r="C61" s="76" t="str">
        <f>IFERROR(VLOOKUP(B61,'Liste Site FFME'!$A:$B,2,FALSE()),"")</f>
        <v/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17">
        <f t="shared" si="12"/>
        <v>0</v>
      </c>
      <c r="Z61" s="22"/>
      <c r="AA61" s="63">
        <f t="shared" si="13"/>
        <v>6</v>
      </c>
      <c r="AB61" s="63">
        <f t="shared" si="14"/>
        <v>0</v>
      </c>
      <c r="AC61" s="49" t="str">
        <f t="shared" si="15"/>
        <v>ok</v>
      </c>
      <c r="AD61" s="28"/>
      <c r="AE61" s="50">
        <f t="shared" si="16"/>
        <v>0</v>
      </c>
      <c r="AF61" s="28"/>
      <c r="AG61" s="28"/>
    </row>
    <row r="62" spans="1:33" hidden="1" outlineLevel="1">
      <c r="A62" s="19"/>
      <c r="B62" s="20"/>
      <c r="C62" s="76" t="str">
        <f>IFERROR(VLOOKUP(B62,'Liste Site FFME'!$A:$B,2,FALSE()),"")</f>
        <v/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17">
        <f t="shared" si="12"/>
        <v>0</v>
      </c>
      <c r="Z62" s="22"/>
      <c r="AA62" s="63">
        <f t="shared" si="13"/>
        <v>6</v>
      </c>
      <c r="AB62" s="63">
        <f t="shared" si="14"/>
        <v>0</v>
      </c>
      <c r="AC62" s="49" t="str">
        <f t="shared" si="15"/>
        <v>ok</v>
      </c>
      <c r="AD62" s="28"/>
      <c r="AE62" s="50">
        <f t="shared" si="16"/>
        <v>0</v>
      </c>
      <c r="AF62" s="28"/>
      <c r="AG62" s="28"/>
    </row>
    <row r="63" spans="1:33" hidden="1" outlineLevel="1">
      <c r="A63" s="19"/>
      <c r="B63" s="20"/>
      <c r="C63" s="76" t="str">
        <f>IFERROR(VLOOKUP(B63,'Liste Site FFME'!$A:$B,2,FALSE()),"")</f>
        <v/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17">
        <f t="shared" si="12"/>
        <v>0</v>
      </c>
      <c r="Z63" s="22"/>
      <c r="AA63" s="63">
        <f t="shared" si="13"/>
        <v>6</v>
      </c>
      <c r="AB63" s="63">
        <f t="shared" si="14"/>
        <v>0</v>
      </c>
      <c r="AC63" s="49" t="str">
        <f t="shared" si="15"/>
        <v>ok</v>
      </c>
      <c r="AD63" s="28"/>
      <c r="AE63" s="50">
        <f t="shared" si="16"/>
        <v>0</v>
      </c>
      <c r="AF63" s="28"/>
      <c r="AG63" s="28"/>
    </row>
    <row r="64" spans="1:33" hidden="1" outlineLevel="1">
      <c r="A64" s="19"/>
      <c r="B64" s="20"/>
      <c r="C64" s="76" t="str">
        <f>IFERROR(VLOOKUP(B64,'Liste Site FFME'!$A:$B,2,FALSE()),"")</f>
        <v/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17">
        <f t="shared" si="12"/>
        <v>0</v>
      </c>
      <c r="Z64" s="22"/>
      <c r="AA64" s="63">
        <f t="shared" si="13"/>
        <v>6</v>
      </c>
      <c r="AB64" s="63">
        <f t="shared" si="14"/>
        <v>0</v>
      </c>
      <c r="AC64" s="49" t="str">
        <f t="shared" si="15"/>
        <v>ok</v>
      </c>
      <c r="AD64" s="28"/>
      <c r="AE64" s="50">
        <f t="shared" si="16"/>
        <v>0</v>
      </c>
      <c r="AF64" s="28"/>
      <c r="AG64" s="28"/>
    </row>
    <row r="65" spans="1:33" hidden="1" outlineLevel="1">
      <c r="A65" s="19"/>
      <c r="B65" s="20"/>
      <c r="C65" s="76" t="str">
        <f>IFERROR(VLOOKUP(B65,'Liste Site FFME'!$A:$B,2,FALSE()),"")</f>
        <v/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17">
        <f t="shared" si="12"/>
        <v>0</v>
      </c>
      <c r="Z65" s="22"/>
      <c r="AA65" s="63">
        <f t="shared" si="13"/>
        <v>6</v>
      </c>
      <c r="AB65" s="63">
        <f t="shared" si="14"/>
        <v>0</v>
      </c>
      <c r="AC65" s="49" t="str">
        <f t="shared" si="15"/>
        <v>ok</v>
      </c>
      <c r="AD65" s="28"/>
      <c r="AE65" s="50">
        <f t="shared" si="16"/>
        <v>0</v>
      </c>
      <c r="AF65" s="28"/>
      <c r="AG65" s="28"/>
    </row>
    <row r="66" spans="1:33" hidden="1" outlineLevel="1">
      <c r="A66" s="19"/>
      <c r="B66" s="20"/>
      <c r="C66" s="76" t="str">
        <f>IFERROR(VLOOKUP(B66,'Liste Site FFME'!$A:$B,2,FALSE()),"")</f>
        <v/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17">
        <f t="shared" si="12"/>
        <v>0</v>
      </c>
      <c r="Z66" s="22"/>
      <c r="AA66" s="63">
        <f t="shared" si="13"/>
        <v>6</v>
      </c>
      <c r="AB66" s="63">
        <f t="shared" si="14"/>
        <v>0</v>
      </c>
      <c r="AC66" s="49" t="str">
        <f t="shared" si="15"/>
        <v>ok</v>
      </c>
      <c r="AD66" s="28"/>
      <c r="AE66" s="50">
        <f t="shared" si="16"/>
        <v>0</v>
      </c>
      <c r="AF66" s="28"/>
      <c r="AG66" s="28"/>
    </row>
    <row r="67" spans="1:33" hidden="1" outlineLevel="1">
      <c r="A67" s="19"/>
      <c r="B67" s="20"/>
      <c r="C67" s="76" t="str">
        <f>IFERROR(VLOOKUP(B67,'Liste Site FFME'!$A:$B,2,FALSE()),"")</f>
        <v/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17">
        <f t="shared" si="12"/>
        <v>0</v>
      </c>
      <c r="Z67" s="22"/>
      <c r="AA67" s="63">
        <f t="shared" si="13"/>
        <v>6</v>
      </c>
      <c r="AB67" s="63">
        <f t="shared" si="14"/>
        <v>0</v>
      </c>
      <c r="AC67" s="49" t="str">
        <f t="shared" si="15"/>
        <v>ok</v>
      </c>
      <c r="AD67" s="28"/>
      <c r="AE67" s="50">
        <f t="shared" si="16"/>
        <v>0</v>
      </c>
      <c r="AF67" s="28"/>
      <c r="AG67" s="28"/>
    </row>
    <row r="68" spans="1:33" hidden="1" outlineLevel="1">
      <c r="A68" s="19"/>
      <c r="B68" s="20"/>
      <c r="C68" s="76" t="str">
        <f>IFERROR(VLOOKUP(B68,'Liste Site FFME'!$A:$B,2,FALSE()),"")</f>
        <v/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17">
        <f t="shared" si="12"/>
        <v>0</v>
      </c>
      <c r="Z68" s="22"/>
      <c r="AA68" s="63">
        <f t="shared" si="13"/>
        <v>6</v>
      </c>
      <c r="AB68" s="63">
        <f t="shared" si="14"/>
        <v>0</v>
      </c>
      <c r="AC68" s="49" t="str">
        <f t="shared" si="15"/>
        <v>ok</v>
      </c>
      <c r="AD68" s="28"/>
      <c r="AE68" s="50">
        <f t="shared" si="16"/>
        <v>0</v>
      </c>
      <c r="AF68" s="28"/>
      <c r="AG68" s="28"/>
    </row>
    <row r="69" spans="1:33" hidden="1" outlineLevel="1">
      <c r="A69" s="19"/>
      <c r="B69" s="20"/>
      <c r="C69" s="76" t="str">
        <f>IFERROR(VLOOKUP(B69,'Liste Site FFME'!$A:$B,2,FALSE()),"")</f>
        <v/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17">
        <f t="shared" si="12"/>
        <v>0</v>
      </c>
      <c r="Z69" s="22"/>
      <c r="AA69" s="63">
        <f t="shared" si="13"/>
        <v>6</v>
      </c>
      <c r="AB69" s="63">
        <f t="shared" si="14"/>
        <v>0</v>
      </c>
      <c r="AC69" s="49" t="str">
        <f t="shared" si="15"/>
        <v>ok</v>
      </c>
      <c r="AD69" s="28"/>
      <c r="AE69" s="50">
        <f t="shared" si="16"/>
        <v>0</v>
      </c>
      <c r="AF69" s="28"/>
      <c r="AG69" s="28"/>
    </row>
    <row r="70" spans="1:33" hidden="1" outlineLevel="1">
      <c r="A70" s="19"/>
      <c r="B70" s="20"/>
      <c r="C70" s="76" t="str">
        <f>IFERROR(VLOOKUP(B70,'Liste Site FFME'!$A:$B,2,FALSE()),"")</f>
        <v/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17">
        <f t="shared" si="12"/>
        <v>0</v>
      </c>
      <c r="Z70" s="22"/>
      <c r="AA70" s="63">
        <f t="shared" si="13"/>
        <v>6</v>
      </c>
      <c r="AB70" s="63">
        <f t="shared" si="14"/>
        <v>0</v>
      </c>
      <c r="AC70" s="49" t="str">
        <f t="shared" si="15"/>
        <v>ok</v>
      </c>
      <c r="AD70" s="28"/>
      <c r="AE70" s="50">
        <f t="shared" si="16"/>
        <v>0</v>
      </c>
      <c r="AF70" s="28"/>
      <c r="AG70" s="28"/>
    </row>
    <row r="71" spans="1:33" hidden="1" outlineLevel="1">
      <c r="A71" s="19"/>
      <c r="B71" s="20"/>
      <c r="C71" s="76" t="str">
        <f>IFERROR(VLOOKUP(B71,'Liste Site FFME'!$A:$B,2,FALSE()),"")</f>
        <v/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17">
        <f t="shared" si="12"/>
        <v>0</v>
      </c>
      <c r="Z71" s="22"/>
      <c r="AA71" s="63">
        <f t="shared" si="13"/>
        <v>6</v>
      </c>
      <c r="AB71" s="63">
        <f t="shared" si="14"/>
        <v>0</v>
      </c>
      <c r="AC71" s="49" t="str">
        <f t="shared" si="15"/>
        <v>ok</v>
      </c>
      <c r="AD71" s="28"/>
      <c r="AE71" s="50">
        <f t="shared" si="16"/>
        <v>0</v>
      </c>
      <c r="AF71" s="28"/>
      <c r="AG71" s="28"/>
    </row>
    <row r="72" spans="1:33" hidden="1" outlineLevel="1">
      <c r="A72" s="19"/>
      <c r="B72" s="20"/>
      <c r="C72" s="76" t="str">
        <f>IFERROR(VLOOKUP(B72,'Liste Site FFME'!$A:$B,2,FALSE()),"")</f>
        <v/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17">
        <f t="shared" si="12"/>
        <v>0</v>
      </c>
      <c r="Z72" s="22"/>
      <c r="AA72" s="63">
        <f t="shared" si="13"/>
        <v>6</v>
      </c>
      <c r="AB72" s="63">
        <f t="shared" si="14"/>
        <v>0</v>
      </c>
      <c r="AC72" s="49" t="str">
        <f t="shared" si="15"/>
        <v>ok</v>
      </c>
      <c r="AD72" s="28"/>
      <c r="AE72" s="50">
        <f t="shared" si="16"/>
        <v>0</v>
      </c>
      <c r="AF72" s="28"/>
      <c r="AG72" s="28"/>
    </row>
    <row r="73" spans="1:33" hidden="1" outlineLevel="1">
      <c r="A73" s="19"/>
      <c r="B73" s="20"/>
      <c r="C73" s="76" t="str">
        <f>IFERROR(VLOOKUP(B73,'Liste Site FFME'!$A:$B,2,FALSE()),"")</f>
        <v/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17">
        <f t="shared" si="12"/>
        <v>0</v>
      </c>
      <c r="Z73" s="22"/>
      <c r="AA73" s="63">
        <f t="shared" si="13"/>
        <v>6</v>
      </c>
      <c r="AB73" s="63">
        <f t="shared" si="14"/>
        <v>0</v>
      </c>
      <c r="AC73" s="49" t="str">
        <f t="shared" si="15"/>
        <v>ok</v>
      </c>
      <c r="AD73" s="28"/>
      <c r="AE73" s="50">
        <f t="shared" si="16"/>
        <v>0</v>
      </c>
      <c r="AF73" s="28"/>
      <c r="AG73" s="28"/>
    </row>
    <row r="74" spans="1:33" hidden="1" outlineLevel="1">
      <c r="A74" s="19"/>
      <c r="B74" s="20"/>
      <c r="C74" s="76" t="str">
        <f>IFERROR(VLOOKUP(B74,'Liste Site FFME'!$A:$B,2,FALSE()),"")</f>
        <v/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17">
        <f t="shared" ref="Y74:Y105" si="17">SUMIF(D74:X74,1,$D$7:$X$7)</f>
        <v>0</v>
      </c>
      <c r="Z74" s="22"/>
      <c r="AA74" s="63">
        <f t="shared" ref="AA74:AA105" si="18">IF(AD74="x","*",RANK(AE74,$AE$10:$AE$101))</f>
        <v>6</v>
      </c>
      <c r="AB74" s="63">
        <f t="shared" ref="AB74:AB105" si="19">SUM(D74:X74)</f>
        <v>0</v>
      </c>
      <c r="AC74" s="49" t="str">
        <f t="shared" ref="AC74:AC105" si="20">IF(Y74&lt;Y75,"ERR","ok")</f>
        <v>ok</v>
      </c>
      <c r="AD74" s="28"/>
      <c r="AE74" s="50">
        <f t="shared" ref="AE74:AE105" si="21">IF(AD74="x",0,Y74)</f>
        <v>0</v>
      </c>
      <c r="AF74" s="28"/>
      <c r="AG74" s="28"/>
    </row>
    <row r="75" spans="1:33" hidden="1" outlineLevel="1">
      <c r="A75" s="19"/>
      <c r="B75" s="20"/>
      <c r="C75" s="76" t="str">
        <f>IFERROR(VLOOKUP(B75,'Liste Site FFME'!$A:$B,2,FALSE()),"")</f>
        <v/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17">
        <f t="shared" si="17"/>
        <v>0</v>
      </c>
      <c r="Z75" s="22"/>
      <c r="AA75" s="63">
        <f t="shared" si="18"/>
        <v>6</v>
      </c>
      <c r="AB75" s="63">
        <f t="shared" si="19"/>
        <v>0</v>
      </c>
      <c r="AC75" s="49" t="str">
        <f t="shared" si="20"/>
        <v>ok</v>
      </c>
      <c r="AD75" s="28"/>
      <c r="AE75" s="50">
        <f t="shared" si="21"/>
        <v>0</v>
      </c>
      <c r="AF75" s="28"/>
      <c r="AG75" s="28"/>
    </row>
    <row r="76" spans="1:33" hidden="1" outlineLevel="1">
      <c r="A76" s="19"/>
      <c r="B76" s="20"/>
      <c r="C76" s="76" t="str">
        <f>IFERROR(VLOOKUP(B76,'Liste Site FFME'!$A:$B,2,FALSE()),"")</f>
        <v/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17">
        <f t="shared" si="17"/>
        <v>0</v>
      </c>
      <c r="Z76" s="22"/>
      <c r="AA76" s="63">
        <f t="shared" si="18"/>
        <v>6</v>
      </c>
      <c r="AB76" s="63">
        <f t="shared" si="19"/>
        <v>0</v>
      </c>
      <c r="AC76" s="49" t="str">
        <f t="shared" si="20"/>
        <v>ok</v>
      </c>
      <c r="AD76" s="28"/>
      <c r="AE76" s="50">
        <f t="shared" si="21"/>
        <v>0</v>
      </c>
      <c r="AF76" s="28"/>
      <c r="AG76" s="28"/>
    </row>
    <row r="77" spans="1:33" hidden="1" outlineLevel="1">
      <c r="A77" s="19"/>
      <c r="B77" s="20"/>
      <c r="C77" s="76" t="str">
        <f>IFERROR(VLOOKUP(B77,'Liste Site FFME'!$A:$B,2,FALSE()),"")</f>
        <v/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17">
        <f t="shared" si="17"/>
        <v>0</v>
      </c>
      <c r="Z77" s="22"/>
      <c r="AA77" s="63">
        <f t="shared" si="18"/>
        <v>6</v>
      </c>
      <c r="AB77" s="63">
        <f t="shared" si="19"/>
        <v>0</v>
      </c>
      <c r="AC77" s="49" t="str">
        <f t="shared" si="20"/>
        <v>ok</v>
      </c>
      <c r="AD77" s="28"/>
      <c r="AE77" s="50">
        <f t="shared" si="21"/>
        <v>0</v>
      </c>
      <c r="AF77" s="28"/>
      <c r="AG77" s="28"/>
    </row>
    <row r="78" spans="1:33" hidden="1" outlineLevel="1">
      <c r="A78" s="19"/>
      <c r="B78" s="20"/>
      <c r="C78" s="76" t="str">
        <f>IFERROR(VLOOKUP(B78,'Liste Site FFME'!$A:$B,2,FALSE()),"")</f>
        <v/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17">
        <f t="shared" si="17"/>
        <v>0</v>
      </c>
      <c r="Z78" s="22"/>
      <c r="AA78" s="63">
        <f t="shared" si="18"/>
        <v>6</v>
      </c>
      <c r="AB78" s="63">
        <f t="shared" si="19"/>
        <v>0</v>
      </c>
      <c r="AC78" s="49" t="str">
        <f t="shared" si="20"/>
        <v>ok</v>
      </c>
      <c r="AD78" s="28"/>
      <c r="AE78" s="50">
        <f t="shared" si="21"/>
        <v>0</v>
      </c>
      <c r="AF78" s="28"/>
      <c r="AG78" s="28"/>
    </row>
    <row r="79" spans="1:33" hidden="1" outlineLevel="1">
      <c r="A79" s="19"/>
      <c r="B79" s="20"/>
      <c r="C79" s="76" t="str">
        <f>IFERROR(VLOOKUP(B79,'Liste Site FFME'!$A:$B,2,FALSE()),"")</f>
        <v/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17">
        <f t="shared" si="17"/>
        <v>0</v>
      </c>
      <c r="Z79" s="22"/>
      <c r="AA79" s="63">
        <f t="shared" si="18"/>
        <v>6</v>
      </c>
      <c r="AB79" s="63">
        <f t="shared" si="19"/>
        <v>0</v>
      </c>
      <c r="AC79" s="49" t="str">
        <f t="shared" si="20"/>
        <v>ok</v>
      </c>
      <c r="AD79" s="28"/>
      <c r="AE79" s="50">
        <f t="shared" si="21"/>
        <v>0</v>
      </c>
      <c r="AF79" s="28"/>
      <c r="AG79" s="28"/>
    </row>
    <row r="80" spans="1:33" hidden="1" outlineLevel="1">
      <c r="A80" s="19"/>
      <c r="B80" s="20"/>
      <c r="C80" s="76" t="str">
        <f>IFERROR(VLOOKUP(B80,'Liste Site FFME'!$A:$B,2,FALSE()),"")</f>
        <v/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17">
        <f t="shared" si="17"/>
        <v>0</v>
      </c>
      <c r="Z80" s="22"/>
      <c r="AA80" s="63">
        <f t="shared" si="18"/>
        <v>6</v>
      </c>
      <c r="AB80" s="63">
        <f t="shared" si="19"/>
        <v>0</v>
      </c>
      <c r="AC80" s="49" t="str">
        <f t="shared" si="20"/>
        <v>ok</v>
      </c>
      <c r="AD80" s="28"/>
      <c r="AE80" s="50">
        <f t="shared" si="21"/>
        <v>0</v>
      </c>
      <c r="AF80" s="28"/>
      <c r="AG80" s="28"/>
    </row>
    <row r="81" spans="1:33" hidden="1" outlineLevel="1">
      <c r="A81" s="19"/>
      <c r="B81" s="20"/>
      <c r="C81" s="76" t="str">
        <f>IFERROR(VLOOKUP(B81,'Liste Site FFME'!$A:$B,2,FALSE()),"")</f>
        <v/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17">
        <f t="shared" si="17"/>
        <v>0</v>
      </c>
      <c r="Z81" s="22"/>
      <c r="AA81" s="63">
        <f t="shared" si="18"/>
        <v>6</v>
      </c>
      <c r="AB81" s="63">
        <f t="shared" si="19"/>
        <v>0</v>
      </c>
      <c r="AC81" s="49" t="str">
        <f t="shared" si="20"/>
        <v>ok</v>
      </c>
      <c r="AD81" s="28"/>
      <c r="AE81" s="50">
        <f t="shared" si="21"/>
        <v>0</v>
      </c>
      <c r="AF81" s="28"/>
      <c r="AG81" s="28"/>
    </row>
    <row r="82" spans="1:33" hidden="1" outlineLevel="1">
      <c r="A82" s="19"/>
      <c r="B82" s="20"/>
      <c r="C82" s="76" t="str">
        <f>IFERROR(VLOOKUP(B82,'Liste Site FFME'!$A:$B,2,FALSE()),"")</f>
        <v/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17">
        <f t="shared" si="17"/>
        <v>0</v>
      </c>
      <c r="Z82" s="22"/>
      <c r="AA82" s="63">
        <f t="shared" si="18"/>
        <v>6</v>
      </c>
      <c r="AB82" s="63">
        <f t="shared" si="19"/>
        <v>0</v>
      </c>
      <c r="AC82" s="49" t="str">
        <f t="shared" si="20"/>
        <v>ok</v>
      </c>
      <c r="AD82" s="28"/>
      <c r="AE82" s="50">
        <f t="shared" si="21"/>
        <v>0</v>
      </c>
      <c r="AF82" s="28"/>
      <c r="AG82" s="28"/>
    </row>
    <row r="83" spans="1:33" hidden="1" outlineLevel="1">
      <c r="A83" s="19"/>
      <c r="B83" s="20"/>
      <c r="C83" s="76" t="str">
        <f>IFERROR(VLOOKUP(B83,'Liste Site FFME'!$A:$B,2,FALSE()),"")</f>
        <v/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17">
        <f t="shared" si="17"/>
        <v>0</v>
      </c>
      <c r="Z83" s="22"/>
      <c r="AA83" s="63">
        <f t="shared" si="18"/>
        <v>6</v>
      </c>
      <c r="AB83" s="63">
        <f t="shared" si="19"/>
        <v>0</v>
      </c>
      <c r="AC83" s="49" t="str">
        <f t="shared" si="20"/>
        <v>ok</v>
      </c>
      <c r="AD83" s="28"/>
      <c r="AE83" s="50">
        <f t="shared" si="21"/>
        <v>0</v>
      </c>
      <c r="AF83" s="28"/>
      <c r="AG83" s="28"/>
    </row>
    <row r="84" spans="1:33" hidden="1" outlineLevel="1">
      <c r="A84" s="19"/>
      <c r="B84" s="20"/>
      <c r="C84" s="76" t="str">
        <f>IFERROR(VLOOKUP(B84,'Liste Site FFME'!$A:$B,2,FALSE()),"")</f>
        <v/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17">
        <f t="shared" si="17"/>
        <v>0</v>
      </c>
      <c r="Z84" s="22"/>
      <c r="AA84" s="63">
        <f t="shared" si="18"/>
        <v>6</v>
      </c>
      <c r="AB84" s="63">
        <f t="shared" si="19"/>
        <v>0</v>
      </c>
      <c r="AC84" s="49" t="str">
        <f t="shared" si="20"/>
        <v>ok</v>
      </c>
      <c r="AD84" s="28"/>
      <c r="AE84" s="50">
        <f t="shared" si="21"/>
        <v>0</v>
      </c>
      <c r="AF84" s="28"/>
      <c r="AG84" s="28"/>
    </row>
    <row r="85" spans="1:33" hidden="1" outlineLevel="1">
      <c r="A85" s="19"/>
      <c r="B85" s="20"/>
      <c r="C85" s="76" t="str">
        <f>IFERROR(VLOOKUP(B85,'Liste Site FFME'!$A:$B,2,FALSE()),"")</f>
        <v/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17">
        <f t="shared" si="17"/>
        <v>0</v>
      </c>
      <c r="Z85" s="22"/>
      <c r="AA85" s="63">
        <f t="shared" si="18"/>
        <v>6</v>
      </c>
      <c r="AB85" s="63">
        <f t="shared" si="19"/>
        <v>0</v>
      </c>
      <c r="AC85" s="49" t="str">
        <f t="shared" si="20"/>
        <v>ok</v>
      </c>
      <c r="AD85" s="28"/>
      <c r="AE85" s="50">
        <f t="shared" si="21"/>
        <v>0</v>
      </c>
      <c r="AF85" s="28"/>
      <c r="AG85" s="28"/>
    </row>
    <row r="86" spans="1:33" hidden="1" outlineLevel="1">
      <c r="A86" s="19"/>
      <c r="B86" s="20"/>
      <c r="C86" s="76" t="str">
        <f>IFERROR(VLOOKUP(B86,'Liste Site FFME'!$A:$B,2,FALSE()),"")</f>
        <v/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17">
        <f t="shared" si="17"/>
        <v>0</v>
      </c>
      <c r="Z86" s="22"/>
      <c r="AA86" s="63">
        <f t="shared" si="18"/>
        <v>6</v>
      </c>
      <c r="AB86" s="63">
        <f t="shared" si="19"/>
        <v>0</v>
      </c>
      <c r="AC86" s="49" t="str">
        <f t="shared" si="20"/>
        <v>ok</v>
      </c>
      <c r="AD86" s="28"/>
      <c r="AE86" s="50">
        <f t="shared" si="21"/>
        <v>0</v>
      </c>
      <c r="AF86" s="28"/>
      <c r="AG86" s="28"/>
    </row>
    <row r="87" spans="1:33" hidden="1" outlineLevel="1">
      <c r="A87" s="19"/>
      <c r="B87" s="20"/>
      <c r="C87" s="76" t="str">
        <f>IFERROR(VLOOKUP(B87,'Liste Site FFME'!$A:$B,2,FALSE()),"")</f>
        <v/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17">
        <f t="shared" si="17"/>
        <v>0</v>
      </c>
      <c r="Z87" s="22"/>
      <c r="AA87" s="63">
        <f t="shared" si="18"/>
        <v>6</v>
      </c>
      <c r="AB87" s="63">
        <f t="shared" si="19"/>
        <v>0</v>
      </c>
      <c r="AC87" s="49" t="str">
        <f t="shared" si="20"/>
        <v>ok</v>
      </c>
      <c r="AD87" s="28"/>
      <c r="AE87" s="50">
        <f t="shared" si="21"/>
        <v>0</v>
      </c>
      <c r="AF87" s="28"/>
      <c r="AG87" s="28"/>
    </row>
    <row r="88" spans="1:33" hidden="1" outlineLevel="1">
      <c r="A88" s="19"/>
      <c r="B88" s="20"/>
      <c r="C88" s="76" t="str">
        <f>IFERROR(VLOOKUP(B88,'Liste Site FFME'!$A:$B,2,FALSE()),"")</f>
        <v/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17">
        <f t="shared" si="17"/>
        <v>0</v>
      </c>
      <c r="Z88" s="22"/>
      <c r="AA88" s="63">
        <f t="shared" si="18"/>
        <v>6</v>
      </c>
      <c r="AB88" s="63">
        <f t="shared" si="19"/>
        <v>0</v>
      </c>
      <c r="AC88" s="49" t="str">
        <f t="shared" si="20"/>
        <v>ok</v>
      </c>
      <c r="AD88" s="28"/>
      <c r="AE88" s="50">
        <f t="shared" si="21"/>
        <v>0</v>
      </c>
      <c r="AF88" s="28"/>
      <c r="AG88" s="28"/>
    </row>
    <row r="89" spans="1:33" hidden="1" outlineLevel="1">
      <c r="A89" s="19"/>
      <c r="B89" s="20"/>
      <c r="C89" s="76" t="str">
        <f>IFERROR(VLOOKUP(B89,'Liste Site FFME'!$A:$B,2,FALSE()),"")</f>
        <v/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17">
        <f t="shared" si="17"/>
        <v>0</v>
      </c>
      <c r="Z89" s="22"/>
      <c r="AA89" s="63">
        <f t="shared" si="18"/>
        <v>6</v>
      </c>
      <c r="AB89" s="63">
        <f t="shared" si="19"/>
        <v>0</v>
      </c>
      <c r="AC89" s="49" t="str">
        <f t="shared" si="20"/>
        <v>ok</v>
      </c>
      <c r="AD89" s="28"/>
      <c r="AE89" s="50">
        <f t="shared" si="21"/>
        <v>0</v>
      </c>
      <c r="AF89" s="28"/>
      <c r="AG89" s="28"/>
    </row>
    <row r="90" spans="1:33" hidden="1" outlineLevel="1">
      <c r="A90" s="19"/>
      <c r="B90" s="20"/>
      <c r="C90" s="76" t="str">
        <f>IFERROR(VLOOKUP(B90,'Liste Site FFME'!$A:$B,2,FALSE()),"")</f>
        <v/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17">
        <f t="shared" si="17"/>
        <v>0</v>
      </c>
      <c r="Z90" s="22"/>
      <c r="AA90" s="63">
        <f t="shared" si="18"/>
        <v>6</v>
      </c>
      <c r="AB90" s="63">
        <f t="shared" si="19"/>
        <v>0</v>
      </c>
      <c r="AC90" s="49" t="str">
        <f t="shared" si="20"/>
        <v>ok</v>
      </c>
      <c r="AD90" s="28"/>
      <c r="AE90" s="50">
        <f t="shared" si="21"/>
        <v>0</v>
      </c>
      <c r="AF90" s="28"/>
      <c r="AG90" s="28"/>
    </row>
    <row r="91" spans="1:33" hidden="1" outlineLevel="1">
      <c r="A91" s="19"/>
      <c r="B91" s="20"/>
      <c r="C91" s="76" t="str">
        <f>IFERROR(VLOOKUP(B91,'Liste Site FFME'!$A:$B,2,FALSE()),"")</f>
        <v/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17">
        <f t="shared" si="17"/>
        <v>0</v>
      </c>
      <c r="Z91" s="22"/>
      <c r="AA91" s="63">
        <f t="shared" si="18"/>
        <v>6</v>
      </c>
      <c r="AB91" s="63">
        <f t="shared" si="19"/>
        <v>0</v>
      </c>
      <c r="AC91" s="49" t="str">
        <f t="shared" si="20"/>
        <v>ok</v>
      </c>
      <c r="AD91" s="28"/>
      <c r="AE91" s="50">
        <f t="shared" si="21"/>
        <v>0</v>
      </c>
      <c r="AF91" s="28"/>
      <c r="AG91" s="28"/>
    </row>
    <row r="92" spans="1:33" hidden="1" outlineLevel="1">
      <c r="A92" s="19"/>
      <c r="B92" s="20"/>
      <c r="C92" s="76" t="str">
        <f>IFERROR(VLOOKUP(B92,'Liste Site FFME'!$A:$B,2,FALSE()),"")</f>
        <v/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17">
        <f t="shared" si="17"/>
        <v>0</v>
      </c>
      <c r="Z92" s="22"/>
      <c r="AA92" s="63">
        <f t="shared" si="18"/>
        <v>6</v>
      </c>
      <c r="AB92" s="63">
        <f t="shared" si="19"/>
        <v>0</v>
      </c>
      <c r="AC92" s="49" t="str">
        <f t="shared" si="20"/>
        <v>ok</v>
      </c>
      <c r="AD92" s="28"/>
      <c r="AE92" s="50">
        <f t="shared" si="21"/>
        <v>0</v>
      </c>
      <c r="AF92" s="28"/>
      <c r="AG92" s="28"/>
    </row>
    <row r="93" spans="1:33" hidden="1" outlineLevel="1">
      <c r="A93" s="19"/>
      <c r="B93" s="20"/>
      <c r="C93" s="76" t="str">
        <f>IFERROR(VLOOKUP(B93,'Liste Site FFME'!$A:$B,2,FALSE()),"")</f>
        <v/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17">
        <f t="shared" si="17"/>
        <v>0</v>
      </c>
      <c r="Z93" s="22"/>
      <c r="AA93" s="63">
        <f t="shared" si="18"/>
        <v>6</v>
      </c>
      <c r="AB93" s="63">
        <f t="shared" si="19"/>
        <v>0</v>
      </c>
      <c r="AC93" s="49" t="str">
        <f t="shared" si="20"/>
        <v>ok</v>
      </c>
      <c r="AD93" s="28"/>
      <c r="AE93" s="50">
        <f t="shared" si="21"/>
        <v>0</v>
      </c>
      <c r="AF93" s="28"/>
      <c r="AG93" s="28"/>
    </row>
    <row r="94" spans="1:33" hidden="1" outlineLevel="1">
      <c r="A94" s="19"/>
      <c r="B94" s="20"/>
      <c r="C94" s="76" t="str">
        <f>IFERROR(VLOOKUP(B94,'Liste Site FFME'!$A:$B,2,FALSE()),"")</f>
        <v/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17">
        <f t="shared" si="17"/>
        <v>0</v>
      </c>
      <c r="Z94" s="22"/>
      <c r="AA94" s="63">
        <f t="shared" si="18"/>
        <v>6</v>
      </c>
      <c r="AB94" s="63">
        <f t="shared" si="19"/>
        <v>0</v>
      </c>
      <c r="AC94" s="49" t="str">
        <f t="shared" si="20"/>
        <v>ok</v>
      </c>
      <c r="AD94" s="28"/>
      <c r="AE94" s="50">
        <f t="shared" si="21"/>
        <v>0</v>
      </c>
      <c r="AF94" s="28"/>
      <c r="AG94" s="28"/>
    </row>
    <row r="95" spans="1:33" hidden="1" outlineLevel="1">
      <c r="A95" s="19"/>
      <c r="B95" s="20"/>
      <c r="C95" s="76" t="str">
        <f>IFERROR(VLOOKUP(B95,'Liste Site FFME'!$A:$B,2,FALSE()),"")</f>
        <v/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17">
        <f t="shared" si="17"/>
        <v>0</v>
      </c>
      <c r="Z95" s="22"/>
      <c r="AA95" s="63">
        <f t="shared" si="18"/>
        <v>6</v>
      </c>
      <c r="AB95" s="63">
        <f t="shared" si="19"/>
        <v>0</v>
      </c>
      <c r="AC95" s="49" t="str">
        <f t="shared" si="20"/>
        <v>ok</v>
      </c>
      <c r="AD95" s="28"/>
      <c r="AE95" s="50">
        <f t="shared" si="21"/>
        <v>0</v>
      </c>
      <c r="AF95" s="28"/>
      <c r="AG95" s="28"/>
    </row>
    <row r="96" spans="1:33" hidden="1" outlineLevel="1">
      <c r="A96" s="19"/>
      <c r="B96" s="20"/>
      <c r="C96" s="76" t="str">
        <f>IFERROR(VLOOKUP(B96,'Liste Site FFME'!$A:$B,2,FALSE()),"")</f>
        <v/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17">
        <f t="shared" si="17"/>
        <v>0</v>
      </c>
      <c r="Z96" s="22"/>
      <c r="AA96" s="63">
        <f t="shared" si="18"/>
        <v>6</v>
      </c>
      <c r="AB96" s="63">
        <f t="shared" si="19"/>
        <v>0</v>
      </c>
      <c r="AC96" s="49" t="str">
        <f t="shared" si="20"/>
        <v>ok</v>
      </c>
      <c r="AD96" s="28"/>
      <c r="AE96" s="50">
        <f t="shared" si="21"/>
        <v>0</v>
      </c>
      <c r="AF96" s="28"/>
      <c r="AG96" s="28"/>
    </row>
    <row r="97" spans="1:33" hidden="1" outlineLevel="1">
      <c r="A97" s="19"/>
      <c r="B97" s="20"/>
      <c r="C97" s="76" t="str">
        <f>IFERROR(VLOOKUP(B97,'Liste Site FFME'!$A:$B,2,FALSE()),"")</f>
        <v/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17">
        <f t="shared" si="17"/>
        <v>0</v>
      </c>
      <c r="Z97" s="22"/>
      <c r="AA97" s="63">
        <f t="shared" si="18"/>
        <v>6</v>
      </c>
      <c r="AB97" s="63">
        <f t="shared" si="19"/>
        <v>0</v>
      </c>
      <c r="AC97" s="49" t="str">
        <f t="shared" si="20"/>
        <v>ok</v>
      </c>
      <c r="AD97" s="28"/>
      <c r="AE97" s="50">
        <f t="shared" si="21"/>
        <v>0</v>
      </c>
      <c r="AF97" s="28"/>
      <c r="AG97" s="28"/>
    </row>
    <row r="98" spans="1:33" hidden="1" outlineLevel="1">
      <c r="A98" s="19"/>
      <c r="B98" s="20"/>
      <c r="C98" s="76" t="str">
        <f>IFERROR(VLOOKUP(B98,'Liste Site FFME'!$A:$B,2,FALSE()),"")</f>
        <v/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17">
        <f t="shared" si="17"/>
        <v>0</v>
      </c>
      <c r="Z98" s="22"/>
      <c r="AA98" s="63">
        <f t="shared" si="18"/>
        <v>6</v>
      </c>
      <c r="AB98" s="63">
        <f t="shared" si="19"/>
        <v>0</v>
      </c>
      <c r="AC98" s="49" t="str">
        <f t="shared" si="20"/>
        <v>ok</v>
      </c>
      <c r="AD98" s="28"/>
      <c r="AE98" s="50">
        <f t="shared" si="21"/>
        <v>0</v>
      </c>
      <c r="AF98" s="28"/>
      <c r="AG98" s="28"/>
    </row>
    <row r="99" spans="1:33" hidden="1" outlineLevel="1">
      <c r="A99" s="19"/>
      <c r="B99" s="20"/>
      <c r="C99" s="76" t="str">
        <f>IFERROR(VLOOKUP(B99,'Liste Site FFME'!$A:$B,2,FALSE()),"")</f>
        <v/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17">
        <f t="shared" si="17"/>
        <v>0</v>
      </c>
      <c r="Z99" s="22"/>
      <c r="AA99" s="63">
        <f t="shared" si="18"/>
        <v>6</v>
      </c>
      <c r="AB99" s="63">
        <f t="shared" si="19"/>
        <v>0</v>
      </c>
      <c r="AC99" s="49" t="str">
        <f t="shared" si="20"/>
        <v>ok</v>
      </c>
      <c r="AD99" s="28"/>
      <c r="AE99" s="50">
        <f t="shared" si="21"/>
        <v>0</v>
      </c>
      <c r="AF99" s="28"/>
      <c r="AG99" s="28"/>
    </row>
    <row r="100" spans="1:33" hidden="1" outlineLevel="1">
      <c r="A100" s="19"/>
      <c r="B100" s="20"/>
      <c r="C100" s="76" t="str">
        <f>IFERROR(VLOOKUP(B100,'Liste Site FFME'!$A:$B,2,FALSE()),"")</f>
        <v/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17">
        <f t="shared" si="17"/>
        <v>0</v>
      </c>
      <c r="Z100" s="22"/>
      <c r="AA100" s="63">
        <f t="shared" si="18"/>
        <v>6</v>
      </c>
      <c r="AB100" s="63">
        <f t="shared" si="19"/>
        <v>0</v>
      </c>
      <c r="AC100" s="49" t="str">
        <f t="shared" si="20"/>
        <v>ok</v>
      </c>
      <c r="AD100" s="28"/>
      <c r="AE100" s="50">
        <f t="shared" si="21"/>
        <v>0</v>
      </c>
      <c r="AF100" s="28"/>
      <c r="AG100" s="28"/>
    </row>
    <row r="101" spans="1:33" hidden="1" outlineLevel="1">
      <c r="A101" s="19"/>
      <c r="B101" s="20"/>
      <c r="C101" s="76" t="str">
        <f>IFERROR(VLOOKUP(B101,'Liste Site FFME'!$A:$B,2,FALSE()),"")</f>
        <v/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17">
        <f t="shared" si="17"/>
        <v>0</v>
      </c>
      <c r="Z101" s="22"/>
      <c r="AA101" s="63">
        <f t="shared" si="18"/>
        <v>6</v>
      </c>
      <c r="AB101" s="63">
        <f t="shared" si="19"/>
        <v>0</v>
      </c>
      <c r="AC101" s="49" t="str">
        <f t="shared" si="20"/>
        <v>ok</v>
      </c>
      <c r="AD101" s="28"/>
      <c r="AE101" s="50">
        <f t="shared" si="21"/>
        <v>0</v>
      </c>
      <c r="AF101" s="28"/>
      <c r="AG101" s="28"/>
    </row>
    <row r="102" spans="1:33" collapsed="1">
      <c r="A102" s="19"/>
      <c r="B102" s="20"/>
      <c r="C102" s="76" t="str">
        <f>IFERROR(VLOOKUP(B102,'Liste Site FFME'!$A:$B,2,FALSE()),"")</f>
        <v/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17">
        <f t="shared" si="17"/>
        <v>0</v>
      </c>
      <c r="Z102" s="22"/>
      <c r="AA102" s="63">
        <f t="shared" si="18"/>
        <v>6</v>
      </c>
      <c r="AB102" s="63">
        <f t="shared" si="19"/>
        <v>0</v>
      </c>
      <c r="AC102" s="49" t="str">
        <f t="shared" si="20"/>
        <v>ok</v>
      </c>
      <c r="AD102" s="28"/>
      <c r="AE102" s="50">
        <f t="shared" si="21"/>
        <v>0</v>
      </c>
      <c r="AF102" s="28"/>
      <c r="AG102" s="28"/>
    </row>
    <row r="103" spans="1:33">
      <c r="A103" s="19"/>
      <c r="B103" s="20"/>
      <c r="C103" s="76" t="str">
        <f>IFERROR(VLOOKUP(B103,'Liste Site FFME'!$A:$B,2,FALSE()),"")</f>
        <v/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17">
        <f t="shared" si="17"/>
        <v>0</v>
      </c>
      <c r="Z103" s="22"/>
      <c r="AA103" s="63">
        <f t="shared" si="18"/>
        <v>6</v>
      </c>
      <c r="AB103" s="63">
        <f t="shared" si="19"/>
        <v>0</v>
      </c>
      <c r="AC103" s="49" t="str">
        <f t="shared" si="20"/>
        <v>ok</v>
      </c>
      <c r="AD103" s="28"/>
      <c r="AE103" s="50">
        <f t="shared" si="21"/>
        <v>0</v>
      </c>
      <c r="AF103" s="28"/>
      <c r="AG103" s="28"/>
    </row>
    <row r="104" spans="1:33">
      <c r="A104" s="19"/>
      <c r="B104" s="20"/>
      <c r="C104" s="76" t="str">
        <f>IFERROR(VLOOKUP(B104,'Liste Site FFME'!$A:$B,2,FALSE()),"")</f>
        <v/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17">
        <f t="shared" si="17"/>
        <v>0</v>
      </c>
      <c r="Z104" s="22"/>
      <c r="AA104" s="63">
        <f t="shared" si="18"/>
        <v>6</v>
      </c>
      <c r="AB104" s="63">
        <f t="shared" si="19"/>
        <v>0</v>
      </c>
      <c r="AC104" s="49" t="str">
        <f t="shared" si="20"/>
        <v>ok</v>
      </c>
      <c r="AD104" s="28"/>
      <c r="AE104" s="50">
        <f t="shared" si="21"/>
        <v>0</v>
      </c>
      <c r="AF104" s="28"/>
      <c r="AG104" s="28"/>
    </row>
    <row r="105" spans="1:33">
      <c r="A105" s="19"/>
      <c r="B105" s="20"/>
      <c r="C105" s="76" t="str">
        <f>IFERROR(VLOOKUP(B105,'Liste Site FFME'!$A:$B,2,FALSE()),"")</f>
        <v/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17">
        <f t="shared" si="17"/>
        <v>0</v>
      </c>
      <c r="Z105" s="22"/>
      <c r="AA105" s="63">
        <f t="shared" si="18"/>
        <v>6</v>
      </c>
      <c r="AB105" s="63">
        <f t="shared" si="19"/>
        <v>0</v>
      </c>
      <c r="AC105" s="49" t="str">
        <f t="shared" si="20"/>
        <v>ok</v>
      </c>
      <c r="AD105" s="28"/>
      <c r="AE105" s="50">
        <f t="shared" si="21"/>
        <v>0</v>
      </c>
      <c r="AF105" s="28"/>
      <c r="AG105" s="28"/>
    </row>
    <row r="106" spans="1:33">
      <c r="A106" s="19"/>
      <c r="B106" s="20"/>
      <c r="C106" s="76" t="str">
        <f>IFERROR(VLOOKUP(B106,'Liste Site FFME'!$A:$B,2,FALSE()),"")</f>
        <v/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17">
        <f t="shared" ref="Y106:Y137" si="22">SUMIF(D106:X106,1,$D$7:$X$7)</f>
        <v>0</v>
      </c>
      <c r="Z106" s="22"/>
      <c r="AA106" s="63">
        <f t="shared" ref="AA106:AA115" si="23">IF(AD106="x","*",RANK(AE106,$AE$10:$AE$101))</f>
        <v>6</v>
      </c>
      <c r="AB106" s="63">
        <f t="shared" ref="AB106:AB115" si="24">SUM(D106:X106)</f>
        <v>0</v>
      </c>
      <c r="AC106" s="49" t="str">
        <f t="shared" ref="AC106:AC115" si="25">IF(Y106&lt;Y107,"ERR","ok")</f>
        <v>ok</v>
      </c>
      <c r="AD106" s="28"/>
      <c r="AE106" s="50">
        <f t="shared" ref="AE106:AE137" si="26">IF(AD106="x",0,Y106)</f>
        <v>0</v>
      </c>
      <c r="AF106" s="28"/>
      <c r="AG106" s="28"/>
    </row>
    <row r="107" spans="1:33">
      <c r="A107" s="19"/>
      <c r="B107" s="20"/>
      <c r="C107" s="76" t="str">
        <f>IFERROR(VLOOKUP(B107,'Liste Site FFME'!$A:$B,2,FALSE()),"")</f>
        <v/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17">
        <f t="shared" si="22"/>
        <v>0</v>
      </c>
      <c r="Z107" s="22"/>
      <c r="AA107" s="63">
        <f t="shared" si="23"/>
        <v>6</v>
      </c>
      <c r="AB107" s="63">
        <f t="shared" si="24"/>
        <v>0</v>
      </c>
      <c r="AC107" s="49" t="str">
        <f t="shared" si="25"/>
        <v>ok</v>
      </c>
      <c r="AD107" s="28"/>
      <c r="AE107" s="50">
        <f t="shared" si="26"/>
        <v>0</v>
      </c>
      <c r="AF107" s="28"/>
      <c r="AG107" s="28"/>
    </row>
    <row r="108" spans="1:33">
      <c r="A108" s="19"/>
      <c r="B108" s="20"/>
      <c r="C108" s="76" t="str">
        <f>IFERROR(VLOOKUP(B108,'Liste Site FFME'!$A:$B,2,FALSE()),"")</f>
        <v/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17">
        <f t="shared" si="22"/>
        <v>0</v>
      </c>
      <c r="Z108" s="22"/>
      <c r="AA108" s="63">
        <f t="shared" si="23"/>
        <v>6</v>
      </c>
      <c r="AB108" s="63">
        <f t="shared" si="24"/>
        <v>0</v>
      </c>
      <c r="AC108" s="49" t="str">
        <f t="shared" si="25"/>
        <v>ok</v>
      </c>
      <c r="AD108" s="28"/>
      <c r="AE108" s="50">
        <f t="shared" si="26"/>
        <v>0</v>
      </c>
      <c r="AF108" s="28"/>
      <c r="AG108" s="28"/>
    </row>
    <row r="109" spans="1:33">
      <c r="A109" s="19"/>
      <c r="B109" s="20"/>
      <c r="C109" s="76" t="str">
        <f>IFERROR(VLOOKUP(B109,'Liste Site FFME'!$A:$B,2,FALSE()),"")</f>
        <v/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17">
        <f t="shared" si="22"/>
        <v>0</v>
      </c>
      <c r="Z109" s="22"/>
      <c r="AA109" s="63">
        <f t="shared" si="23"/>
        <v>6</v>
      </c>
      <c r="AB109" s="63">
        <f t="shared" si="24"/>
        <v>0</v>
      </c>
      <c r="AC109" s="49" t="str">
        <f t="shared" si="25"/>
        <v>ok</v>
      </c>
      <c r="AD109" s="28"/>
      <c r="AE109" s="50">
        <f t="shared" si="26"/>
        <v>0</v>
      </c>
      <c r="AF109" s="28"/>
      <c r="AG109" s="28"/>
    </row>
    <row r="110" spans="1:33">
      <c r="A110" s="19"/>
      <c r="B110" s="20"/>
      <c r="C110" s="76" t="str">
        <f>IFERROR(VLOOKUP(B110,'Liste Site FFME'!$A:$B,2,FALSE()),"")</f>
        <v/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17">
        <f t="shared" si="22"/>
        <v>0</v>
      </c>
      <c r="Z110" s="22"/>
      <c r="AA110" s="63">
        <f t="shared" si="23"/>
        <v>6</v>
      </c>
      <c r="AB110" s="63">
        <f t="shared" si="24"/>
        <v>0</v>
      </c>
      <c r="AC110" s="49" t="str">
        <f t="shared" si="25"/>
        <v>ok</v>
      </c>
      <c r="AD110" s="28"/>
      <c r="AE110" s="50">
        <f t="shared" si="26"/>
        <v>0</v>
      </c>
      <c r="AF110" s="28"/>
      <c r="AG110" s="28"/>
    </row>
    <row r="111" spans="1:33">
      <c r="A111" s="19"/>
      <c r="B111" s="20"/>
      <c r="C111" s="76" t="str">
        <f>IFERROR(VLOOKUP(B111,'Liste Site FFME'!$A:$B,2,FALSE()),"")</f>
        <v/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17">
        <f t="shared" si="22"/>
        <v>0</v>
      </c>
      <c r="Z111" s="22"/>
      <c r="AA111" s="63">
        <f t="shared" si="23"/>
        <v>6</v>
      </c>
      <c r="AB111" s="63">
        <f t="shared" si="24"/>
        <v>0</v>
      </c>
      <c r="AC111" s="49" t="str">
        <f t="shared" si="25"/>
        <v>ok</v>
      </c>
      <c r="AD111" s="28"/>
      <c r="AE111" s="50">
        <f t="shared" si="26"/>
        <v>0</v>
      </c>
      <c r="AF111" s="28"/>
      <c r="AG111" s="28"/>
    </row>
    <row r="112" spans="1:33">
      <c r="A112" s="19"/>
      <c r="B112" s="20"/>
      <c r="C112" s="76" t="str">
        <f>IFERROR(VLOOKUP(B112,'Liste Site FFME'!$A:$B,2,FALSE()),"")</f>
        <v/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17">
        <f t="shared" si="22"/>
        <v>0</v>
      </c>
      <c r="Z112" s="22"/>
      <c r="AA112" s="63">
        <f t="shared" si="23"/>
        <v>6</v>
      </c>
      <c r="AB112" s="63">
        <f t="shared" si="24"/>
        <v>0</v>
      </c>
      <c r="AC112" s="49" t="str">
        <f t="shared" si="25"/>
        <v>ok</v>
      </c>
      <c r="AD112" s="28"/>
      <c r="AE112" s="50">
        <f t="shared" si="26"/>
        <v>0</v>
      </c>
      <c r="AF112" s="28"/>
      <c r="AG112" s="28"/>
    </row>
    <row r="113" spans="1:33">
      <c r="A113" s="19"/>
      <c r="B113" s="20"/>
      <c r="C113" s="76" t="str">
        <f>IFERROR(VLOOKUP(B113,'Liste Site FFME'!$A:$B,2,FALSE()),"")</f>
        <v/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17">
        <f t="shared" si="22"/>
        <v>0</v>
      </c>
      <c r="Z113" s="22"/>
      <c r="AA113" s="63">
        <f t="shared" si="23"/>
        <v>6</v>
      </c>
      <c r="AB113" s="63">
        <f t="shared" si="24"/>
        <v>0</v>
      </c>
      <c r="AC113" s="49" t="str">
        <f t="shared" si="25"/>
        <v>ok</v>
      </c>
      <c r="AD113" s="28"/>
      <c r="AE113" s="50">
        <f t="shared" si="26"/>
        <v>0</v>
      </c>
      <c r="AF113" s="28"/>
      <c r="AG113" s="28"/>
    </row>
    <row r="114" spans="1:33">
      <c r="A114" s="19"/>
      <c r="B114" s="20"/>
      <c r="C114" s="76" t="str">
        <f>IFERROR(VLOOKUP(B114,'Liste Site FFME'!$A:$B,2,FALSE()),"")</f>
        <v/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17">
        <f t="shared" si="22"/>
        <v>0</v>
      </c>
      <c r="Z114" s="22"/>
      <c r="AA114" s="63">
        <f t="shared" si="23"/>
        <v>6</v>
      </c>
      <c r="AB114" s="63">
        <f t="shared" si="24"/>
        <v>0</v>
      </c>
      <c r="AC114" s="49" t="str">
        <f t="shared" si="25"/>
        <v>ok</v>
      </c>
      <c r="AD114" s="28"/>
      <c r="AE114" s="50">
        <f t="shared" si="26"/>
        <v>0</v>
      </c>
      <c r="AF114" s="28"/>
      <c r="AG114" s="28"/>
    </row>
    <row r="115" spans="1:33">
      <c r="A115" s="19"/>
      <c r="B115" s="20"/>
      <c r="C115" s="76" t="str">
        <f>IFERROR(VLOOKUP(B115,'Liste Site FFME'!$A:$B,2,FALSE()),"")</f>
        <v/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17">
        <f t="shared" si="22"/>
        <v>0</v>
      </c>
      <c r="Z115" s="22"/>
      <c r="AA115" s="63">
        <f t="shared" si="23"/>
        <v>6</v>
      </c>
      <c r="AB115" s="63">
        <f t="shared" si="24"/>
        <v>0</v>
      </c>
      <c r="AC115" s="49" t="str">
        <f t="shared" si="25"/>
        <v>ok</v>
      </c>
      <c r="AD115" s="28"/>
      <c r="AE115" s="50">
        <f t="shared" si="26"/>
        <v>0</v>
      </c>
      <c r="AF115" s="28"/>
      <c r="AG115" s="28"/>
    </row>
    <row r="116" spans="1:33">
      <c r="A116" s="19"/>
      <c r="B116" s="20"/>
      <c r="C116" s="76" t="str">
        <f>IFERROR(VLOOKUP(B116,'Liste Site FFME'!$A:$B,2,FALSE()),"")</f>
        <v/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17"/>
      <c r="Z116" s="22"/>
      <c r="AA116" s="63"/>
      <c r="AB116" s="63"/>
      <c r="AC116" s="49"/>
      <c r="AD116" s="28"/>
      <c r="AE116" s="50"/>
      <c r="AF116" s="28"/>
      <c r="AG116" s="28"/>
    </row>
    <row r="117" spans="1:33">
      <c r="A117" s="19"/>
      <c r="B117" s="20"/>
      <c r="C117" s="76" t="str">
        <f>IFERROR(VLOOKUP(B117,'Liste Site FFME'!$A:$B,2,FALSE()),"")</f>
        <v/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17"/>
      <c r="Z117" s="22"/>
      <c r="AA117" s="63"/>
      <c r="AB117" s="63"/>
      <c r="AC117" s="49"/>
      <c r="AD117" s="28"/>
      <c r="AE117" s="50"/>
      <c r="AF117" s="28"/>
      <c r="AG117" s="28"/>
    </row>
    <row r="118" spans="1:33">
      <c r="A118" s="19"/>
      <c r="B118" s="20"/>
      <c r="C118" s="76" t="str">
        <f>IFERROR(VLOOKUP(B118,'Liste Site FFME'!$A:$B,2,FALSE()),"")</f>
        <v/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17"/>
      <c r="Z118" s="22"/>
      <c r="AA118" s="63"/>
      <c r="AB118" s="63"/>
      <c r="AC118" s="49"/>
      <c r="AD118" s="28"/>
      <c r="AE118" s="50"/>
      <c r="AF118" s="28"/>
      <c r="AG118" s="28"/>
    </row>
    <row r="119" spans="1:33">
      <c r="A119" s="19"/>
      <c r="B119" s="20"/>
      <c r="C119" s="76" t="str">
        <f>IFERROR(VLOOKUP(B119,'Liste Site FFME'!$A:$B,2,FALSE()),"")</f>
        <v/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17"/>
      <c r="Z119" s="22"/>
      <c r="AA119" s="63"/>
      <c r="AB119" s="63"/>
      <c r="AC119" s="49"/>
      <c r="AD119" s="28"/>
      <c r="AE119" s="50"/>
      <c r="AF119" s="28"/>
      <c r="AG119" s="28"/>
    </row>
    <row r="120" spans="1:33">
      <c r="A120" s="19"/>
      <c r="B120" s="20"/>
      <c r="C120" s="76" t="str">
        <f>IFERROR(VLOOKUP(B120,'Liste Site FFME'!$A:$B,2,FALSE()),"")</f>
        <v/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17"/>
      <c r="Z120" s="22"/>
      <c r="AA120" s="63"/>
      <c r="AB120" s="63"/>
      <c r="AC120" s="49"/>
      <c r="AD120" s="28"/>
      <c r="AE120" s="50"/>
      <c r="AF120" s="28"/>
      <c r="AG120" s="28"/>
    </row>
    <row r="121" spans="1:33">
      <c r="A121" s="19"/>
      <c r="B121" s="20"/>
      <c r="C121" s="76" t="str">
        <f>IFERROR(VLOOKUP(B121,'Liste Site FFME'!$A:$B,2,FALSE()),"")</f>
        <v/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17"/>
      <c r="Z121" s="22"/>
      <c r="AA121" s="63"/>
      <c r="AB121" s="63"/>
      <c r="AC121" s="49"/>
      <c r="AD121" s="28"/>
      <c r="AE121" s="50"/>
      <c r="AF121" s="28"/>
      <c r="AG121" s="28"/>
    </row>
    <row r="122" spans="1:33">
      <c r="A122" s="19"/>
      <c r="B122" s="20"/>
      <c r="C122" s="76" t="str">
        <f>IFERROR(VLOOKUP(B122,'Liste Site FFME'!$A:$B,2,FALSE()),"")</f>
        <v/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17"/>
      <c r="Z122" s="22"/>
      <c r="AA122" s="63"/>
      <c r="AB122" s="63"/>
      <c r="AC122" s="49"/>
      <c r="AD122" s="28"/>
      <c r="AE122" s="50"/>
      <c r="AF122" s="28"/>
      <c r="AG122" s="28"/>
    </row>
    <row r="123" spans="1:33">
      <c r="A123" s="19"/>
      <c r="B123" s="20"/>
      <c r="C123" s="76" t="str">
        <f>IFERROR(VLOOKUP(B123,'Liste Site FFME'!$A:$B,2,FALSE()),"")</f>
        <v/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17"/>
      <c r="Z123" s="22"/>
      <c r="AA123" s="63"/>
      <c r="AB123" s="63"/>
      <c r="AC123" s="49"/>
      <c r="AD123" s="28"/>
      <c r="AE123" s="50"/>
      <c r="AF123" s="28"/>
      <c r="AG123" s="28"/>
    </row>
    <row r="124" spans="1:33">
      <c r="A124" s="19"/>
      <c r="B124" s="20"/>
      <c r="C124" s="76" t="str">
        <f>IFERROR(VLOOKUP(B124,'Liste Site FFME'!$A:$B,2,FALSE()),"")</f>
        <v/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17"/>
      <c r="Z124" s="22"/>
      <c r="AA124" s="63"/>
      <c r="AB124" s="63"/>
      <c r="AC124" s="49"/>
      <c r="AD124" s="28"/>
      <c r="AE124" s="50"/>
      <c r="AF124" s="28"/>
      <c r="AG124" s="28"/>
    </row>
    <row r="125" spans="1:33">
      <c r="A125" s="19"/>
      <c r="B125" s="20"/>
      <c r="C125" s="76" t="str">
        <f>IFERROR(VLOOKUP(B125,'Liste Site FFME'!$A:$B,2,FALSE()),"")</f>
        <v/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17"/>
      <c r="Z125" s="22"/>
      <c r="AA125" s="63"/>
      <c r="AB125" s="63"/>
      <c r="AC125" s="49"/>
      <c r="AD125" s="28"/>
      <c r="AE125" s="50"/>
      <c r="AF125" s="28"/>
      <c r="AG125" s="28"/>
    </row>
    <row r="126" spans="1:33">
      <c r="A126" s="19"/>
      <c r="B126" s="20"/>
      <c r="C126" s="76" t="str">
        <f>IFERROR(VLOOKUP(B126,'Liste Site FFME'!$A:$B,2,FALSE()),"")</f>
        <v/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17"/>
      <c r="Z126" s="22"/>
      <c r="AA126" s="63"/>
      <c r="AB126" s="63"/>
      <c r="AC126" s="49"/>
      <c r="AD126" s="28"/>
      <c r="AE126" s="50"/>
      <c r="AF126" s="28"/>
      <c r="AG126" s="28"/>
    </row>
    <row r="127" spans="1:33">
      <c r="A127" s="19"/>
      <c r="B127" s="20"/>
      <c r="C127" s="76" t="str">
        <f>IFERROR(VLOOKUP(B127,'Liste Site FFME'!$A:$B,2,FALSE()),"")</f>
        <v/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17"/>
      <c r="Z127" s="22"/>
      <c r="AA127" s="63"/>
      <c r="AB127" s="63"/>
      <c r="AC127" s="49"/>
      <c r="AD127" s="28"/>
      <c r="AE127" s="50"/>
      <c r="AF127" s="28"/>
      <c r="AG127" s="28"/>
    </row>
    <row r="128" spans="1:33">
      <c r="A128" s="19"/>
      <c r="B128" s="20"/>
      <c r="C128" s="76" t="str">
        <f>IFERROR(VLOOKUP(B128,'Liste Site FFME'!$A:$B,2,FALSE()),"")</f>
        <v/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17"/>
      <c r="Z128" s="22"/>
      <c r="AA128" s="63"/>
      <c r="AB128" s="63"/>
      <c r="AC128" s="49"/>
      <c r="AD128" s="28"/>
      <c r="AE128" s="50"/>
      <c r="AF128" s="28"/>
      <c r="AG128" s="28"/>
    </row>
    <row r="129" spans="1:33">
      <c r="A129" s="19"/>
      <c r="B129" s="20"/>
      <c r="C129" s="76" t="str">
        <f>IFERROR(VLOOKUP(B129,'Liste Site FFME'!$A:$B,2,FALSE()),"")</f>
        <v/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17"/>
      <c r="Z129" s="22"/>
      <c r="AA129" s="63"/>
      <c r="AB129" s="63"/>
      <c r="AC129" s="49"/>
      <c r="AD129" s="28"/>
      <c r="AE129" s="50"/>
      <c r="AF129" s="28"/>
      <c r="AG129" s="28"/>
    </row>
  </sheetData>
  <sheetProtection selectLockedCells="1"/>
  <autoFilter ref="A9:AG9" xr:uid="{00000000-0009-0000-0000-00000A000000}">
    <sortState xmlns:xlrd2="http://schemas.microsoft.com/office/spreadsheetml/2017/richdata2" ref="A10:AG129">
      <sortCondition descending="1" ref="Y9"/>
    </sortState>
  </autoFilter>
  <mergeCells count="6">
    <mergeCell ref="AC8:AG8"/>
    <mergeCell ref="H3:J3"/>
    <mergeCell ref="N3:X3"/>
    <mergeCell ref="Z3:AB3"/>
    <mergeCell ref="A4:B8"/>
    <mergeCell ref="Z4:AB8"/>
  </mergeCells>
  <conditionalFormatting sqref="A1:XFD1">
    <cfRule type="cellIs" dxfId="18" priority="3" operator="equal">
      <formula>"z"</formula>
    </cfRule>
  </conditionalFormatting>
  <conditionalFormatting sqref="D10:X129">
    <cfRule type="cellIs" dxfId="17" priority="1" operator="equal">
      <formula>1</formula>
    </cfRule>
    <cfRule type="cellIs" dxfId="16" priority="2" operator="greaterThan">
      <formula>1</formula>
    </cfRule>
  </conditionalFormatting>
  <conditionalFormatting sqref="AC1:AC1048576">
    <cfRule type="containsText" dxfId="15" priority="4" operator="containsText" text="ERR">
      <formula>NOT(ISERROR(SEARCH("ERR",AC1)))</formula>
    </cfRule>
  </conditionalFormatting>
  <dataValidations count="1">
    <dataValidation type="list" allowBlank="1" showInputMessage="1" showErrorMessage="1" sqref="AD10:AD129 AF10:AG129" xr:uid="{00000000-0002-0000-0A00-000000000000}">
      <formula1>"',x,"</formula1>
    </dataValidation>
  </dataValidations>
  <pageMargins left="0.19685039370078741" right="0.19685039370078741" top="0.19685039370078741" bottom="0.19685039370078741" header="0.31496062992125984" footer="0.31496062992125984"/>
  <pageSetup paperSize="9" scale="7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-0.249977111117893"/>
    <pageSetUpPr fitToPage="1"/>
  </sheetPr>
  <dimension ref="A1:AH129"/>
  <sheetViews>
    <sheetView topLeftCell="A7" zoomScaleNormal="100" workbookViewId="0">
      <selection activeCell="P17" sqref="P17:U35"/>
    </sheetView>
  </sheetViews>
  <sheetFormatPr baseColWidth="10" defaultRowHeight="14.4" outlineLevelRow="1"/>
  <cols>
    <col min="1" max="1" width="7.44140625" style="5" customWidth="1"/>
    <col min="2" max="2" width="28.5546875" customWidth="1"/>
    <col min="3" max="3" width="21.109375" customWidth="1"/>
    <col min="4" max="23" width="5.6640625" style="18" customWidth="1"/>
    <col min="24" max="24" width="5.6640625" style="18" hidden="1" customWidth="1"/>
    <col min="25" max="25" width="8" style="6" customWidth="1"/>
    <col min="26" max="26" width="9.6640625" style="2" customWidth="1"/>
    <col min="27" max="27" width="5.6640625" style="2" customWidth="1"/>
    <col min="28" max="28" width="11.44140625" style="2" customWidth="1"/>
    <col min="29" max="29" width="14" style="2" customWidth="1"/>
    <col min="30" max="30" width="10" style="2" customWidth="1"/>
    <col min="31" max="31" width="12.5546875" customWidth="1"/>
    <col min="32" max="32" width="7.109375" customWidth="1"/>
    <col min="33" max="33" width="8.88671875" customWidth="1"/>
    <col min="34" max="34" width="3.44140625" style="54" customWidth="1"/>
  </cols>
  <sheetData>
    <row r="1" spans="1:34" ht="16.5" customHeight="1">
      <c r="A1" s="53"/>
      <c r="B1" s="77" t="s">
        <v>875</v>
      </c>
      <c r="C1" s="54" t="s">
        <v>59</v>
      </c>
      <c r="D1" s="54" t="s">
        <v>59</v>
      </c>
      <c r="E1" s="54" t="s">
        <v>59</v>
      </c>
      <c r="F1" s="54" t="s">
        <v>59</v>
      </c>
      <c r="G1" s="54" t="s">
        <v>59</v>
      </c>
      <c r="H1" s="54" t="s">
        <v>59</v>
      </c>
      <c r="I1" s="54" t="s">
        <v>59</v>
      </c>
      <c r="J1" s="54" t="s">
        <v>59</v>
      </c>
      <c r="K1" s="54" t="s">
        <v>59</v>
      </c>
      <c r="L1" s="54" t="s">
        <v>59</v>
      </c>
      <c r="M1" s="54" t="s">
        <v>59</v>
      </c>
      <c r="N1" s="54" t="s">
        <v>60</v>
      </c>
      <c r="O1" s="54" t="s">
        <v>59</v>
      </c>
      <c r="P1" s="54" t="s">
        <v>60</v>
      </c>
      <c r="Q1" s="54" t="s">
        <v>59</v>
      </c>
      <c r="R1" s="54" t="s">
        <v>60</v>
      </c>
      <c r="S1" s="54" t="s">
        <v>59</v>
      </c>
      <c r="T1" s="54" t="s">
        <v>60</v>
      </c>
      <c r="U1" s="54" t="s">
        <v>59</v>
      </c>
      <c r="V1" s="54" t="s">
        <v>60</v>
      </c>
      <c r="W1" s="54" t="s">
        <v>59</v>
      </c>
      <c r="X1" s="54" t="s">
        <v>59</v>
      </c>
      <c r="Y1" s="55"/>
      <c r="Z1" s="54"/>
      <c r="AA1" s="54"/>
      <c r="AB1" s="54"/>
      <c r="AC1" s="60"/>
      <c r="AD1" s="60"/>
    </row>
    <row r="2" spans="1:34" ht="14.25" customHeight="1">
      <c r="A2" s="53"/>
      <c r="B2" s="77" t="s">
        <v>876</v>
      </c>
      <c r="C2" s="54"/>
      <c r="D2" s="54">
        <f>$AG$5</f>
        <v>1</v>
      </c>
      <c r="E2" s="54">
        <f>IF(D1="T",D2+1,IF(D1="Z",D2,"err"))</f>
        <v>2</v>
      </c>
      <c r="F2" s="54">
        <f t="shared" ref="F2:X2" si="0">IF(E1="T",E2+1,IF(E1="Z",E2,"err"))</f>
        <v>3</v>
      </c>
      <c r="G2" s="54">
        <f t="shared" si="0"/>
        <v>4</v>
      </c>
      <c r="H2" s="54">
        <f t="shared" si="0"/>
        <v>5</v>
      </c>
      <c r="I2" s="54">
        <f t="shared" si="0"/>
        <v>6</v>
      </c>
      <c r="J2" s="54">
        <f t="shared" si="0"/>
        <v>7</v>
      </c>
      <c r="K2" s="54">
        <f t="shared" si="0"/>
        <v>8</v>
      </c>
      <c r="L2" s="54">
        <f t="shared" si="0"/>
        <v>9</v>
      </c>
      <c r="M2" s="54">
        <f t="shared" si="0"/>
        <v>10</v>
      </c>
      <c r="N2" s="54">
        <v>11</v>
      </c>
      <c r="O2" s="54">
        <f t="shared" si="0"/>
        <v>11</v>
      </c>
      <c r="P2" s="54">
        <f t="shared" si="0"/>
        <v>12</v>
      </c>
      <c r="Q2" s="54">
        <f t="shared" si="0"/>
        <v>12</v>
      </c>
      <c r="R2" s="54">
        <f t="shared" si="0"/>
        <v>13</v>
      </c>
      <c r="S2" s="54">
        <f t="shared" si="0"/>
        <v>13</v>
      </c>
      <c r="T2" s="54">
        <f t="shared" si="0"/>
        <v>14</v>
      </c>
      <c r="U2" s="54">
        <f t="shared" si="0"/>
        <v>14</v>
      </c>
      <c r="V2" s="54">
        <f t="shared" si="0"/>
        <v>15</v>
      </c>
      <c r="W2" s="54">
        <f t="shared" si="0"/>
        <v>15</v>
      </c>
      <c r="X2" s="54">
        <f t="shared" si="0"/>
        <v>16</v>
      </c>
      <c r="Y2" s="55"/>
      <c r="Z2" s="54"/>
      <c r="AA2" s="54"/>
      <c r="AB2" s="54"/>
      <c r="AC2" s="60"/>
      <c r="AD2" s="60"/>
      <c r="AF2" s="1"/>
    </row>
    <row r="3" spans="1:34" s="3" customFormat="1" ht="18.600000000000001" thickBot="1">
      <c r="A3" s="51"/>
      <c r="B3" s="52" t="s">
        <v>0</v>
      </c>
      <c r="C3" s="45" t="s">
        <v>1256</v>
      </c>
      <c r="D3" s="57"/>
      <c r="E3" s="57"/>
      <c r="F3" s="57"/>
      <c r="G3" s="57"/>
      <c r="H3" s="98" t="s">
        <v>1251</v>
      </c>
      <c r="I3" s="98"/>
      <c r="J3" s="98"/>
      <c r="K3" s="59"/>
      <c r="L3" s="57"/>
      <c r="M3" s="57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57"/>
      <c r="Z3" s="96">
        <v>45970</v>
      </c>
      <c r="AA3" s="97"/>
      <c r="AB3" s="97"/>
      <c r="AC3" s="58"/>
      <c r="AD3" s="62"/>
      <c r="AE3" s="57"/>
      <c r="AF3" s="57"/>
      <c r="AG3" s="57"/>
      <c r="AH3" s="57"/>
    </row>
    <row r="4" spans="1:34" ht="14.25" customHeight="1">
      <c r="A4" s="99"/>
      <c r="B4" s="99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5"/>
      <c r="Z4" s="99" t="e" vm="1">
        <v>#VALUE!</v>
      </c>
      <c r="AA4" s="99"/>
      <c r="AB4" s="99"/>
      <c r="AC4" s="60"/>
      <c r="AD4" s="60"/>
      <c r="AE4" s="10" t="s">
        <v>68</v>
      </c>
      <c r="AF4" s="11"/>
      <c r="AG4" s="12"/>
    </row>
    <row r="5" spans="1:34" s="6" customFormat="1">
      <c r="A5" s="99"/>
      <c r="B5" s="99"/>
      <c r="C5" s="55"/>
      <c r="D5" s="7" t="str">
        <f>CONCATENATE(D1,D2)</f>
        <v>T1</v>
      </c>
      <c r="E5" s="7" t="str">
        <f t="shared" ref="E5:W5" si="1">CONCATENATE(E1,E2)</f>
        <v>T2</v>
      </c>
      <c r="F5" s="7" t="str">
        <f t="shared" si="1"/>
        <v>T3</v>
      </c>
      <c r="G5" s="7" t="str">
        <f t="shared" si="1"/>
        <v>T4</v>
      </c>
      <c r="H5" s="7" t="str">
        <f t="shared" si="1"/>
        <v>T5</v>
      </c>
      <c r="I5" s="7" t="str">
        <f t="shared" si="1"/>
        <v>T6</v>
      </c>
      <c r="J5" s="7" t="str">
        <f t="shared" si="1"/>
        <v>T7</v>
      </c>
      <c r="K5" s="7" t="str">
        <f t="shared" si="1"/>
        <v>T8</v>
      </c>
      <c r="L5" s="7" t="str">
        <f t="shared" si="1"/>
        <v>T9</v>
      </c>
      <c r="M5" s="7" t="str">
        <f t="shared" si="1"/>
        <v>T10</v>
      </c>
      <c r="N5" s="7" t="str">
        <f t="shared" si="1"/>
        <v>Z11</v>
      </c>
      <c r="O5" s="7" t="str">
        <f t="shared" si="1"/>
        <v>T11</v>
      </c>
      <c r="P5" s="7" t="str">
        <f t="shared" si="1"/>
        <v>Z12</v>
      </c>
      <c r="Q5" s="7" t="str">
        <f t="shared" si="1"/>
        <v>T12</v>
      </c>
      <c r="R5" s="7" t="str">
        <f t="shared" si="1"/>
        <v>Z13</v>
      </c>
      <c r="S5" s="7" t="str">
        <f t="shared" si="1"/>
        <v>T13</v>
      </c>
      <c r="T5" s="7" t="str">
        <f t="shared" si="1"/>
        <v>Z14</v>
      </c>
      <c r="U5" s="7" t="str">
        <f t="shared" si="1"/>
        <v>T14</v>
      </c>
      <c r="V5" s="7" t="str">
        <f t="shared" si="1"/>
        <v>Z15</v>
      </c>
      <c r="W5" s="7" t="str">
        <f t="shared" si="1"/>
        <v>T15</v>
      </c>
      <c r="X5" s="7" t="str">
        <f t="shared" ref="X5" si="2">_xlfn.CONCAT("V",X2,X1)</f>
        <v>V16T</v>
      </c>
      <c r="Y5" s="8" t="s">
        <v>1</v>
      </c>
      <c r="Z5" s="99"/>
      <c r="AA5" s="99"/>
      <c r="AB5" s="99"/>
      <c r="AC5" s="61"/>
      <c r="AD5" s="61"/>
      <c r="AE5" s="13"/>
      <c r="AF5" s="14" t="s">
        <v>58</v>
      </c>
      <c r="AG5" s="26">
        <v>1</v>
      </c>
      <c r="AH5" s="55"/>
    </row>
    <row r="6" spans="1:34">
      <c r="A6" s="99"/>
      <c r="B6" s="99"/>
      <c r="C6" s="46" t="s">
        <v>4</v>
      </c>
      <c r="D6" s="64">
        <f t="shared" ref="D6:O6" si="3">IF(AND(D1="T",C1="T"),1000,IF(AND(C1="Z",D1="T"),500,IF(D1="Z",500,"err")))</f>
        <v>1000</v>
      </c>
      <c r="E6" s="64">
        <f t="shared" si="3"/>
        <v>1000</v>
      </c>
      <c r="F6" s="64">
        <f t="shared" si="3"/>
        <v>1000</v>
      </c>
      <c r="G6" s="64">
        <f t="shared" si="3"/>
        <v>1000</v>
      </c>
      <c r="H6" s="64">
        <f t="shared" si="3"/>
        <v>1000</v>
      </c>
      <c r="I6" s="64">
        <f t="shared" si="3"/>
        <v>1000</v>
      </c>
      <c r="J6" s="64">
        <f t="shared" si="3"/>
        <v>1000</v>
      </c>
      <c r="K6" s="64">
        <f t="shared" si="3"/>
        <v>1000</v>
      </c>
      <c r="L6" s="64">
        <f t="shared" si="3"/>
        <v>1000</v>
      </c>
      <c r="M6" s="64">
        <f t="shared" si="3"/>
        <v>1000</v>
      </c>
      <c r="N6" s="64">
        <f t="shared" si="3"/>
        <v>500</v>
      </c>
      <c r="O6" s="64">
        <f t="shared" si="3"/>
        <v>500</v>
      </c>
      <c r="P6" s="64">
        <f>IF(AND(P1="T",O1="T"),1000,IF(AND(O1="Z",P1="T"),500,IF(P1="Z",500,"err")))</f>
        <v>500</v>
      </c>
      <c r="Q6" s="64">
        <f t="shared" ref="Q6:W6" si="4">IF(AND(Q1="T",P1="T"),1000,IF(AND(P1="Z",Q1="T"),500,IF(Q1="Z",500,"err")))</f>
        <v>500</v>
      </c>
      <c r="R6" s="64">
        <f t="shared" si="4"/>
        <v>500</v>
      </c>
      <c r="S6" s="64">
        <f t="shared" si="4"/>
        <v>500</v>
      </c>
      <c r="T6" s="64">
        <f t="shared" si="4"/>
        <v>500</v>
      </c>
      <c r="U6" s="64">
        <f t="shared" si="4"/>
        <v>500</v>
      </c>
      <c r="V6" s="64">
        <f t="shared" si="4"/>
        <v>500</v>
      </c>
      <c r="W6" s="64">
        <f t="shared" si="4"/>
        <v>500</v>
      </c>
      <c r="X6" s="64"/>
      <c r="Y6" s="48">
        <f>SUM(D6:X6)</f>
        <v>15000</v>
      </c>
      <c r="Z6" s="99"/>
      <c r="AA6" s="99"/>
      <c r="AB6" s="99"/>
      <c r="AC6" s="60"/>
      <c r="AD6" s="60"/>
      <c r="AE6" s="13"/>
      <c r="AF6" s="14"/>
      <c r="AG6" s="26">
        <v>2</v>
      </c>
    </row>
    <row r="7" spans="1:34" ht="15" thickBot="1">
      <c r="A7" s="99"/>
      <c r="B7" s="99"/>
      <c r="C7" s="46" t="s">
        <v>5</v>
      </c>
      <c r="D7" s="47">
        <f>IFERROR(D6/D8,D6)</f>
        <v>142.85714285714286</v>
      </c>
      <c r="E7" s="47">
        <f t="shared" ref="E7:X7" si="5">IFERROR(E6/E8,E6)</f>
        <v>125</v>
      </c>
      <c r="F7" s="47">
        <f t="shared" si="5"/>
        <v>125</v>
      </c>
      <c r="G7" s="47">
        <f t="shared" si="5"/>
        <v>166.66666666666666</v>
      </c>
      <c r="H7" s="47">
        <f t="shared" si="5"/>
        <v>1000</v>
      </c>
      <c r="I7" s="47">
        <f t="shared" si="5"/>
        <v>1000</v>
      </c>
      <c r="J7" s="47">
        <f t="shared" si="5"/>
        <v>125</v>
      </c>
      <c r="K7" s="47">
        <f t="shared" si="5"/>
        <v>1000</v>
      </c>
      <c r="L7" s="47">
        <f t="shared" si="5"/>
        <v>500</v>
      </c>
      <c r="M7" s="47">
        <f t="shared" si="5"/>
        <v>333.33333333333331</v>
      </c>
      <c r="N7" s="47">
        <f t="shared" si="5"/>
        <v>166.66666666666666</v>
      </c>
      <c r="O7" s="47">
        <f t="shared" si="5"/>
        <v>500</v>
      </c>
      <c r="P7" s="47">
        <f t="shared" si="5"/>
        <v>166.66666666666666</v>
      </c>
      <c r="Q7" s="47">
        <f t="shared" si="5"/>
        <v>500</v>
      </c>
      <c r="R7" s="47">
        <f t="shared" si="5"/>
        <v>500</v>
      </c>
      <c r="S7" s="47">
        <f t="shared" si="5"/>
        <v>500</v>
      </c>
      <c r="T7" s="47">
        <f t="shared" si="5"/>
        <v>500</v>
      </c>
      <c r="U7" s="47">
        <f t="shared" si="5"/>
        <v>500</v>
      </c>
      <c r="V7" s="47">
        <f t="shared" si="5"/>
        <v>500</v>
      </c>
      <c r="W7" s="47">
        <f t="shared" si="5"/>
        <v>500</v>
      </c>
      <c r="X7" s="47">
        <f t="shared" si="5"/>
        <v>0</v>
      </c>
      <c r="Y7" s="48"/>
      <c r="Z7" s="99"/>
      <c r="AA7" s="99"/>
      <c r="AB7" s="99"/>
      <c r="AC7" s="60"/>
      <c r="AD7" s="60"/>
      <c r="AE7" s="13"/>
      <c r="AF7" s="14" t="s">
        <v>62</v>
      </c>
      <c r="AG7" s="26">
        <v>2</v>
      </c>
    </row>
    <row r="8" spans="1:34" ht="15" thickBot="1">
      <c r="A8" s="100"/>
      <c r="B8" s="100"/>
      <c r="C8" s="46" t="s">
        <v>6</v>
      </c>
      <c r="D8" s="47">
        <f>SUM(D10:D102)</f>
        <v>7</v>
      </c>
      <c r="E8" s="47">
        <f t="shared" ref="E8:X8" si="6">SUM(E10:E102)</f>
        <v>8</v>
      </c>
      <c r="F8" s="47">
        <f t="shared" si="6"/>
        <v>8</v>
      </c>
      <c r="G8" s="47">
        <f t="shared" si="6"/>
        <v>6</v>
      </c>
      <c r="H8" s="47">
        <f t="shared" si="6"/>
        <v>1</v>
      </c>
      <c r="I8" s="47">
        <f t="shared" si="6"/>
        <v>0</v>
      </c>
      <c r="J8" s="47">
        <f t="shared" si="6"/>
        <v>8</v>
      </c>
      <c r="K8" s="47">
        <f t="shared" si="6"/>
        <v>0</v>
      </c>
      <c r="L8" s="47">
        <f t="shared" si="6"/>
        <v>2</v>
      </c>
      <c r="M8" s="47">
        <f t="shared" si="6"/>
        <v>3</v>
      </c>
      <c r="N8" s="47">
        <f t="shared" si="6"/>
        <v>3</v>
      </c>
      <c r="O8" s="47">
        <f t="shared" si="6"/>
        <v>1</v>
      </c>
      <c r="P8" s="47">
        <f t="shared" si="6"/>
        <v>3</v>
      </c>
      <c r="Q8" s="47">
        <f t="shared" si="6"/>
        <v>0</v>
      </c>
      <c r="R8" s="47">
        <f t="shared" si="6"/>
        <v>1</v>
      </c>
      <c r="S8" s="47">
        <f t="shared" si="6"/>
        <v>0</v>
      </c>
      <c r="T8" s="47">
        <f t="shared" si="6"/>
        <v>1</v>
      </c>
      <c r="U8" s="47">
        <f t="shared" si="6"/>
        <v>0</v>
      </c>
      <c r="V8" s="47">
        <f t="shared" si="6"/>
        <v>0</v>
      </c>
      <c r="W8" s="47">
        <f t="shared" si="6"/>
        <v>0</v>
      </c>
      <c r="X8" s="47">
        <f t="shared" si="6"/>
        <v>0</v>
      </c>
      <c r="Y8" s="48"/>
      <c r="Z8" s="100"/>
      <c r="AA8" s="100"/>
      <c r="AB8" s="100"/>
      <c r="AC8" s="93" t="s">
        <v>71</v>
      </c>
      <c r="AD8" s="94"/>
      <c r="AE8" s="94"/>
      <c r="AF8" s="94"/>
      <c r="AG8" s="95"/>
    </row>
    <row r="9" spans="1:34" s="9" customFormat="1">
      <c r="A9" s="15" t="s">
        <v>63</v>
      </c>
      <c r="B9" s="15" t="s">
        <v>64</v>
      </c>
      <c r="C9" s="16" t="s">
        <v>81</v>
      </c>
      <c r="D9" s="16" t="s">
        <v>54</v>
      </c>
      <c r="E9" s="16" t="s">
        <v>54</v>
      </c>
      <c r="F9" s="16" t="s">
        <v>54</v>
      </c>
      <c r="G9" s="16" t="s">
        <v>54</v>
      </c>
      <c r="H9" s="16" t="s">
        <v>54</v>
      </c>
      <c r="I9" s="16" t="s">
        <v>54</v>
      </c>
      <c r="J9" s="16" t="s">
        <v>54</v>
      </c>
      <c r="K9" s="16" t="s">
        <v>54</v>
      </c>
      <c r="L9" s="16" t="s">
        <v>54</v>
      </c>
      <c r="M9" s="16" t="s">
        <v>54</v>
      </c>
      <c r="N9" s="16" t="s">
        <v>54</v>
      </c>
      <c r="O9" s="16" t="s">
        <v>54</v>
      </c>
      <c r="P9" s="16" t="s">
        <v>54</v>
      </c>
      <c r="Q9" s="16" t="s">
        <v>54</v>
      </c>
      <c r="R9" s="16" t="s">
        <v>54</v>
      </c>
      <c r="S9" s="16" t="s">
        <v>54</v>
      </c>
      <c r="T9" s="16" t="s">
        <v>54</v>
      </c>
      <c r="U9" s="16" t="s">
        <v>54</v>
      </c>
      <c r="V9" s="16" t="s">
        <v>54</v>
      </c>
      <c r="W9" s="16" t="s">
        <v>54</v>
      </c>
      <c r="X9" s="16" t="s">
        <v>54</v>
      </c>
      <c r="Y9" s="16" t="s">
        <v>55</v>
      </c>
      <c r="Z9" s="15" t="s">
        <v>53</v>
      </c>
      <c r="AA9" s="15" t="s">
        <v>56</v>
      </c>
      <c r="AB9" s="15" t="s">
        <v>57</v>
      </c>
      <c r="AC9" s="29" t="s">
        <v>67</v>
      </c>
      <c r="AD9" s="30" t="s">
        <v>65</v>
      </c>
      <c r="AE9" s="31" t="s">
        <v>70</v>
      </c>
      <c r="AF9" s="30" t="s">
        <v>69</v>
      </c>
      <c r="AG9" s="30" t="s">
        <v>52</v>
      </c>
      <c r="AH9" s="61"/>
    </row>
    <row r="10" spans="1:34">
      <c r="A10" s="19">
        <v>658</v>
      </c>
      <c r="B10" s="85" t="str">
        <f>'Extract 2025'!H152</f>
        <v>THOLIN Romain</v>
      </c>
      <c r="C10" s="88" t="str">
        <f>'Extract 2025'!I152</f>
        <v>MOUSTE'CLIP MONTAGNE ET ESCALADE</v>
      </c>
      <c r="D10" s="21">
        <v>1</v>
      </c>
      <c r="E10" s="21">
        <v>1</v>
      </c>
      <c r="F10" s="21">
        <v>1</v>
      </c>
      <c r="G10" s="21">
        <v>1</v>
      </c>
      <c r="H10" s="21">
        <v>0</v>
      </c>
      <c r="I10" s="21">
        <v>0</v>
      </c>
      <c r="J10" s="21">
        <v>1</v>
      </c>
      <c r="K10" s="21">
        <v>0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0</v>
      </c>
      <c r="R10" s="21">
        <v>1</v>
      </c>
      <c r="S10" s="21">
        <v>0</v>
      </c>
      <c r="T10" s="21">
        <v>1</v>
      </c>
      <c r="U10" s="21">
        <v>0</v>
      </c>
      <c r="V10" s="21">
        <v>0</v>
      </c>
      <c r="W10" s="21">
        <v>0</v>
      </c>
      <c r="X10" s="21">
        <v>0</v>
      </c>
      <c r="Y10" s="17">
        <f t="shared" ref="Y10:Y41" si="7">SUMIF(D10:X10,1,$D$7:$X$7)</f>
        <v>3351.1904761904761</v>
      </c>
      <c r="Z10" s="22"/>
      <c r="AA10" s="63">
        <f t="shared" ref="AA10:AA41" si="8">IF(AD10="x","*",RANK(AE10,$AE$10:$AE$101))</f>
        <v>1</v>
      </c>
      <c r="AB10" s="63">
        <f t="shared" ref="AB10:AB41" si="9">SUM(D10:X10)</f>
        <v>12</v>
      </c>
      <c r="AC10" s="49" t="str">
        <f t="shared" ref="AC10:AC41" si="10">IF(Y10&lt;Y11,"ERR","ok")</f>
        <v>ok</v>
      </c>
      <c r="AD10" s="28"/>
      <c r="AE10" s="50">
        <f t="shared" ref="AE10:AE41" si="11">IF(AD10="x",0,Y10)</f>
        <v>3351.1904761904761</v>
      </c>
      <c r="AF10" s="28"/>
      <c r="AG10" s="28"/>
    </row>
    <row r="11" spans="1:34">
      <c r="A11" s="19">
        <v>658</v>
      </c>
      <c r="B11" s="85" t="str">
        <f>'Extract 2025'!H151</f>
        <v>SINGH William</v>
      </c>
      <c r="C11" s="88" t="str">
        <f>'Extract 2025'!I151</f>
        <v>C.P.E.A. VAULX EN VELIN</v>
      </c>
      <c r="D11" s="21">
        <v>1</v>
      </c>
      <c r="E11" s="21">
        <v>1</v>
      </c>
      <c r="F11" s="21">
        <v>1</v>
      </c>
      <c r="G11" s="21">
        <v>0</v>
      </c>
      <c r="H11" s="21">
        <v>1</v>
      </c>
      <c r="I11" s="21">
        <v>0</v>
      </c>
      <c r="J11" s="21">
        <v>1</v>
      </c>
      <c r="K11" s="21">
        <v>0</v>
      </c>
      <c r="L11" s="21">
        <v>0</v>
      </c>
      <c r="M11" s="21">
        <v>1</v>
      </c>
      <c r="N11" s="21">
        <v>1</v>
      </c>
      <c r="O11" s="21">
        <v>0</v>
      </c>
      <c r="P11" s="21">
        <v>1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17">
        <f t="shared" si="7"/>
        <v>2184.5238095238096</v>
      </c>
      <c r="Z11" s="22"/>
      <c r="AA11" s="63">
        <f t="shared" si="8"/>
        <v>2</v>
      </c>
      <c r="AB11" s="63">
        <f t="shared" si="9"/>
        <v>8</v>
      </c>
      <c r="AC11" s="49" t="str">
        <f t="shared" si="10"/>
        <v>ok</v>
      </c>
      <c r="AD11" s="28"/>
      <c r="AE11" s="50">
        <f t="shared" si="11"/>
        <v>2184.5238095238096</v>
      </c>
      <c r="AF11" s="28"/>
      <c r="AG11" s="28"/>
    </row>
    <row r="12" spans="1:34">
      <c r="A12" s="19">
        <v>652</v>
      </c>
      <c r="B12" s="85" t="str">
        <f>'Extract 2025'!H145</f>
        <v>COURTAY Aymeric</v>
      </c>
      <c r="C12" s="88" t="str">
        <f>'Extract 2025'!I145</f>
        <v>MOUSTE'CLIP MONTAGNE ET ESCALADE</v>
      </c>
      <c r="D12" s="21">
        <v>1</v>
      </c>
      <c r="E12" s="21">
        <v>1</v>
      </c>
      <c r="F12" s="21">
        <v>1</v>
      </c>
      <c r="G12" s="21">
        <v>1</v>
      </c>
      <c r="H12" s="21">
        <v>0</v>
      </c>
      <c r="I12" s="21">
        <v>0</v>
      </c>
      <c r="J12" s="21">
        <v>1</v>
      </c>
      <c r="K12" s="21">
        <v>0</v>
      </c>
      <c r="L12" s="21">
        <v>0</v>
      </c>
      <c r="M12" s="21">
        <v>1</v>
      </c>
      <c r="N12" s="21">
        <v>1</v>
      </c>
      <c r="O12" s="21">
        <v>0</v>
      </c>
      <c r="P12" s="21">
        <v>1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17">
        <f t="shared" si="7"/>
        <v>1351.1904761904764</v>
      </c>
      <c r="Z12" s="22"/>
      <c r="AA12" s="63">
        <f t="shared" si="8"/>
        <v>3</v>
      </c>
      <c r="AB12" s="63">
        <f t="shared" si="9"/>
        <v>8</v>
      </c>
      <c r="AC12" s="49" t="str">
        <f t="shared" si="10"/>
        <v>ok</v>
      </c>
      <c r="AD12" s="28"/>
      <c r="AE12" s="50">
        <f t="shared" si="11"/>
        <v>1351.1904761904764</v>
      </c>
      <c r="AF12" s="28"/>
      <c r="AG12" s="28"/>
    </row>
    <row r="13" spans="1:34">
      <c r="A13" s="19">
        <v>657</v>
      </c>
      <c r="B13" s="85" t="str">
        <f>'Extract 2025'!H150</f>
        <v>PAGOT Soren</v>
      </c>
      <c r="C13" s="88" t="str">
        <f>'Extract 2025'!I150</f>
        <v>MOUSTE'CLIP MONTAGNE ET ESCALADE</v>
      </c>
      <c r="D13" s="21">
        <v>0</v>
      </c>
      <c r="E13" s="21">
        <v>1</v>
      </c>
      <c r="F13" s="21">
        <v>1</v>
      </c>
      <c r="G13" s="21">
        <v>1</v>
      </c>
      <c r="H13" s="21">
        <v>0</v>
      </c>
      <c r="I13" s="21">
        <v>0</v>
      </c>
      <c r="J13" s="21">
        <v>1</v>
      </c>
      <c r="K13" s="21">
        <v>0</v>
      </c>
      <c r="L13" s="21">
        <v>1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17">
        <f t="shared" si="7"/>
        <v>1041.6666666666665</v>
      </c>
      <c r="Z13" s="22"/>
      <c r="AA13" s="63">
        <f t="shared" si="8"/>
        <v>4</v>
      </c>
      <c r="AB13" s="63">
        <f t="shared" si="9"/>
        <v>5</v>
      </c>
      <c r="AC13" s="49" t="str">
        <f t="shared" si="10"/>
        <v>ok</v>
      </c>
      <c r="AD13" s="28"/>
      <c r="AE13" s="50">
        <f t="shared" si="11"/>
        <v>1041.6666666666665</v>
      </c>
      <c r="AF13" s="28"/>
      <c r="AG13" s="28"/>
    </row>
    <row r="14" spans="1:34">
      <c r="A14" s="19">
        <v>651</v>
      </c>
      <c r="B14" s="85" t="str">
        <f>'Extract 2025'!H144</f>
        <v>BALLESTA Adrien</v>
      </c>
      <c r="C14" s="88" t="str">
        <f>'Extract 2025'!I144</f>
        <v>CORB'ALP</v>
      </c>
      <c r="D14" s="21">
        <v>1</v>
      </c>
      <c r="E14" s="21">
        <v>1</v>
      </c>
      <c r="F14" s="21">
        <v>1</v>
      </c>
      <c r="G14" s="21">
        <v>1</v>
      </c>
      <c r="H14" s="21">
        <v>0</v>
      </c>
      <c r="I14" s="21">
        <v>0</v>
      </c>
      <c r="J14" s="21">
        <v>1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17">
        <f t="shared" si="7"/>
        <v>684.52380952380952</v>
      </c>
      <c r="Z14" s="22"/>
      <c r="AA14" s="63">
        <f t="shared" si="8"/>
        <v>5</v>
      </c>
      <c r="AB14" s="63">
        <f t="shared" si="9"/>
        <v>5</v>
      </c>
      <c r="AC14" s="49" t="str">
        <f t="shared" si="10"/>
        <v>ok</v>
      </c>
      <c r="AD14" s="28"/>
      <c r="AE14" s="50">
        <f t="shared" si="11"/>
        <v>684.52380952380952</v>
      </c>
      <c r="AF14" s="28"/>
      <c r="AG14" s="28"/>
    </row>
    <row r="15" spans="1:34">
      <c r="A15" s="19">
        <v>653</v>
      </c>
      <c r="B15" s="85" t="str">
        <f>'Extract 2025'!H146</f>
        <v>HACQUARD Sylvain</v>
      </c>
      <c r="C15" s="88" t="str">
        <f>'Extract 2025'!I146</f>
        <v>CORB'ALP</v>
      </c>
      <c r="D15" s="21">
        <v>1</v>
      </c>
      <c r="E15" s="21">
        <v>1</v>
      </c>
      <c r="F15" s="21">
        <v>1</v>
      </c>
      <c r="G15" s="21">
        <v>1</v>
      </c>
      <c r="H15" s="21">
        <v>0</v>
      </c>
      <c r="I15" s="21">
        <v>0</v>
      </c>
      <c r="J15" s="21">
        <v>1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17">
        <f t="shared" si="7"/>
        <v>684.52380952380952</v>
      </c>
      <c r="Z15" s="22"/>
      <c r="AA15" s="63">
        <f t="shared" si="8"/>
        <v>5</v>
      </c>
      <c r="AB15" s="63">
        <f t="shared" si="9"/>
        <v>5</v>
      </c>
      <c r="AC15" s="49" t="str">
        <f t="shared" si="10"/>
        <v>ok</v>
      </c>
      <c r="AD15" s="28"/>
      <c r="AE15" s="50">
        <f t="shared" si="11"/>
        <v>684.52380952380952</v>
      </c>
      <c r="AF15" s="28"/>
      <c r="AG15" s="28"/>
    </row>
    <row r="16" spans="1:34">
      <c r="A16" s="19">
        <v>655</v>
      </c>
      <c r="B16" s="85" t="str">
        <f>'Extract 2025'!H148</f>
        <v>LORANG Julien</v>
      </c>
      <c r="C16" s="88" t="str">
        <f>'Extract 2025'!I148</f>
        <v>MOUSTE'CLIP MONTAGNE ET ESCALADE</v>
      </c>
      <c r="D16" s="21">
        <v>1</v>
      </c>
      <c r="E16" s="21">
        <v>1</v>
      </c>
      <c r="F16" s="21">
        <v>1</v>
      </c>
      <c r="G16" s="21">
        <v>1</v>
      </c>
      <c r="H16" s="21">
        <v>0</v>
      </c>
      <c r="I16" s="21">
        <v>0</v>
      </c>
      <c r="J16" s="21">
        <v>1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17">
        <f t="shared" si="7"/>
        <v>684.52380952380952</v>
      </c>
      <c r="Z16" s="22"/>
      <c r="AA16" s="63">
        <f t="shared" si="8"/>
        <v>5</v>
      </c>
      <c r="AB16" s="63">
        <f t="shared" si="9"/>
        <v>5</v>
      </c>
      <c r="AC16" s="49" t="str">
        <f t="shared" si="10"/>
        <v>ok</v>
      </c>
      <c r="AD16" s="28"/>
      <c r="AE16" s="50">
        <f t="shared" si="11"/>
        <v>684.52380952380952</v>
      </c>
      <c r="AF16" s="28"/>
      <c r="AG16" s="28"/>
    </row>
    <row r="17" spans="1:33">
      <c r="A17" s="19">
        <v>656</v>
      </c>
      <c r="B17" s="85" t="str">
        <f>'Extract 2025'!H149</f>
        <v>NESME Benjamin</v>
      </c>
      <c r="C17" s="88" t="str">
        <f>'Extract 2025'!I149</f>
        <v>CORB'ALP</v>
      </c>
      <c r="D17" s="21">
        <v>1</v>
      </c>
      <c r="E17" s="21">
        <v>1</v>
      </c>
      <c r="F17" s="21">
        <v>1</v>
      </c>
      <c r="G17" s="21">
        <v>0</v>
      </c>
      <c r="H17" s="21">
        <v>0</v>
      </c>
      <c r="I17" s="21">
        <v>0</v>
      </c>
      <c r="J17" s="21">
        <v>1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17">
        <f t="shared" si="7"/>
        <v>517.85714285714289</v>
      </c>
      <c r="Z17" s="22"/>
      <c r="AA17" s="63">
        <f t="shared" si="8"/>
        <v>8</v>
      </c>
      <c r="AB17" s="63">
        <f t="shared" si="9"/>
        <v>4</v>
      </c>
      <c r="AC17" s="49" t="str">
        <f t="shared" si="10"/>
        <v>ok</v>
      </c>
      <c r="AD17" s="28"/>
      <c r="AE17" s="50">
        <f t="shared" si="11"/>
        <v>517.85714285714289</v>
      </c>
      <c r="AF17" s="28"/>
      <c r="AG17" s="28"/>
    </row>
    <row r="18" spans="1:33">
      <c r="A18" s="19">
        <v>659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17">
        <f t="shared" si="7"/>
        <v>0</v>
      </c>
      <c r="Z18" s="22"/>
      <c r="AA18" s="63">
        <f t="shared" si="8"/>
        <v>9</v>
      </c>
      <c r="AB18" s="63">
        <f t="shared" si="9"/>
        <v>0</v>
      </c>
      <c r="AC18" s="49" t="str">
        <f t="shared" si="10"/>
        <v>ok</v>
      </c>
      <c r="AD18" s="28"/>
      <c r="AE18" s="50">
        <f t="shared" si="11"/>
        <v>0</v>
      </c>
      <c r="AF18" s="28"/>
      <c r="AG18" s="28"/>
    </row>
    <row r="19" spans="1:33">
      <c r="A19" s="19"/>
      <c r="B19" s="85"/>
      <c r="C19" s="88"/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17">
        <f t="shared" si="7"/>
        <v>0</v>
      </c>
      <c r="Z19" s="22"/>
      <c r="AA19" s="63">
        <f t="shared" si="8"/>
        <v>9</v>
      </c>
      <c r="AB19" s="63">
        <f t="shared" si="9"/>
        <v>0</v>
      </c>
      <c r="AC19" s="49" t="str">
        <f t="shared" si="10"/>
        <v>ok</v>
      </c>
      <c r="AD19" s="28"/>
      <c r="AE19" s="50">
        <f t="shared" si="11"/>
        <v>0</v>
      </c>
      <c r="AF19" s="28"/>
      <c r="AG19" s="28"/>
    </row>
    <row r="20" spans="1:33">
      <c r="A20" s="19"/>
      <c r="B20" s="85"/>
      <c r="C20" s="88"/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17">
        <f t="shared" si="7"/>
        <v>0</v>
      </c>
      <c r="Z20" s="22"/>
      <c r="AA20" s="63">
        <f t="shared" si="8"/>
        <v>9</v>
      </c>
      <c r="AB20" s="63">
        <f t="shared" si="9"/>
        <v>0</v>
      </c>
      <c r="AC20" s="49" t="str">
        <f t="shared" si="10"/>
        <v>ok</v>
      </c>
      <c r="AD20" s="28"/>
      <c r="AE20" s="50">
        <f t="shared" si="11"/>
        <v>0</v>
      </c>
      <c r="AF20" s="28"/>
      <c r="AG20" s="28"/>
    </row>
    <row r="21" spans="1:33">
      <c r="A21" s="19"/>
      <c r="B21" s="85"/>
      <c r="C21" s="88"/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17">
        <f t="shared" si="7"/>
        <v>0</v>
      </c>
      <c r="Z21" s="22"/>
      <c r="AA21" s="63">
        <f t="shared" si="8"/>
        <v>9</v>
      </c>
      <c r="AB21" s="63">
        <f t="shared" si="9"/>
        <v>0</v>
      </c>
      <c r="AC21" s="49" t="str">
        <f t="shared" si="10"/>
        <v>ok</v>
      </c>
      <c r="AD21" s="28"/>
      <c r="AE21" s="50">
        <f t="shared" si="11"/>
        <v>0</v>
      </c>
      <c r="AF21" s="28"/>
      <c r="AG21" s="28"/>
    </row>
    <row r="22" spans="1:33">
      <c r="A22" s="19"/>
      <c r="B22" s="85"/>
      <c r="C22" s="88"/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17">
        <f t="shared" si="7"/>
        <v>0</v>
      </c>
      <c r="Z22" s="22"/>
      <c r="AA22" s="63">
        <f t="shared" si="8"/>
        <v>9</v>
      </c>
      <c r="AB22" s="63">
        <f t="shared" si="9"/>
        <v>0</v>
      </c>
      <c r="AC22" s="49" t="str">
        <f t="shared" si="10"/>
        <v>ok</v>
      </c>
      <c r="AD22" s="28"/>
      <c r="AE22" s="50">
        <f t="shared" si="11"/>
        <v>0</v>
      </c>
      <c r="AF22" s="28"/>
      <c r="AG22" s="28"/>
    </row>
    <row r="23" spans="1:33">
      <c r="A23" s="19"/>
      <c r="B23" s="85"/>
      <c r="C23" s="88"/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17">
        <f t="shared" si="7"/>
        <v>0</v>
      </c>
      <c r="Z23" s="22"/>
      <c r="AA23" s="63">
        <f t="shared" si="8"/>
        <v>9</v>
      </c>
      <c r="AB23" s="63">
        <f t="shared" si="9"/>
        <v>0</v>
      </c>
      <c r="AC23" s="49" t="str">
        <f t="shared" si="10"/>
        <v>ok</v>
      </c>
      <c r="AD23" s="28"/>
      <c r="AE23" s="50">
        <f t="shared" si="11"/>
        <v>0</v>
      </c>
      <c r="AF23" s="28"/>
      <c r="AG23" s="28"/>
    </row>
    <row r="24" spans="1:33">
      <c r="A24" s="19"/>
      <c r="B24" s="85"/>
      <c r="C24" s="88"/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17">
        <f t="shared" si="7"/>
        <v>0</v>
      </c>
      <c r="Z24" s="22"/>
      <c r="AA24" s="63">
        <f t="shared" si="8"/>
        <v>9</v>
      </c>
      <c r="AB24" s="63">
        <f t="shared" si="9"/>
        <v>0</v>
      </c>
      <c r="AC24" s="49" t="str">
        <f t="shared" si="10"/>
        <v>ok</v>
      </c>
      <c r="AD24" s="28"/>
      <c r="AE24" s="50">
        <f t="shared" si="11"/>
        <v>0</v>
      </c>
      <c r="AF24" s="28"/>
      <c r="AG24" s="28"/>
    </row>
    <row r="25" spans="1:33">
      <c r="A25" s="19"/>
      <c r="B25" s="85"/>
      <c r="C25" s="88"/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17">
        <f t="shared" si="7"/>
        <v>0</v>
      </c>
      <c r="Z25" s="22"/>
      <c r="AA25" s="63">
        <f t="shared" si="8"/>
        <v>9</v>
      </c>
      <c r="AB25" s="63">
        <f t="shared" si="9"/>
        <v>0</v>
      </c>
      <c r="AC25" s="49" t="str">
        <f t="shared" si="10"/>
        <v>ok</v>
      </c>
      <c r="AD25" s="28"/>
      <c r="AE25" s="50">
        <f t="shared" si="11"/>
        <v>0</v>
      </c>
      <c r="AF25" s="28"/>
      <c r="AG25" s="28"/>
    </row>
    <row r="26" spans="1:33">
      <c r="A26" s="19"/>
      <c r="B26" s="85"/>
      <c r="C26" s="88"/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17">
        <f t="shared" si="7"/>
        <v>0</v>
      </c>
      <c r="Z26" s="22"/>
      <c r="AA26" s="63">
        <f t="shared" si="8"/>
        <v>9</v>
      </c>
      <c r="AB26" s="63">
        <f t="shared" si="9"/>
        <v>0</v>
      </c>
      <c r="AC26" s="49" t="str">
        <f t="shared" si="10"/>
        <v>ok</v>
      </c>
      <c r="AD26" s="28"/>
      <c r="AE26" s="50">
        <f t="shared" si="11"/>
        <v>0</v>
      </c>
      <c r="AF26" s="28"/>
      <c r="AG26" s="28"/>
    </row>
    <row r="27" spans="1:33">
      <c r="A27" s="19"/>
      <c r="B27" s="85"/>
      <c r="C27" s="88"/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17">
        <f t="shared" si="7"/>
        <v>0</v>
      </c>
      <c r="Z27" s="22"/>
      <c r="AA27" s="63">
        <f t="shared" si="8"/>
        <v>9</v>
      </c>
      <c r="AB27" s="63">
        <f t="shared" si="9"/>
        <v>0</v>
      </c>
      <c r="AC27" s="49" t="str">
        <f t="shared" si="10"/>
        <v>ok</v>
      </c>
      <c r="AD27" s="28"/>
      <c r="AE27" s="50">
        <f t="shared" si="11"/>
        <v>0</v>
      </c>
      <c r="AF27" s="28"/>
      <c r="AG27" s="28"/>
    </row>
    <row r="28" spans="1:33">
      <c r="A28" s="19"/>
      <c r="B28" s="85"/>
      <c r="C28" s="88"/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17">
        <f t="shared" si="7"/>
        <v>0</v>
      </c>
      <c r="Z28" s="22"/>
      <c r="AA28" s="63">
        <f t="shared" si="8"/>
        <v>9</v>
      </c>
      <c r="AB28" s="63">
        <f t="shared" si="9"/>
        <v>0</v>
      </c>
      <c r="AC28" s="49" t="str">
        <f t="shared" si="10"/>
        <v>ok</v>
      </c>
      <c r="AD28" s="28"/>
      <c r="AE28" s="50">
        <f t="shared" si="11"/>
        <v>0</v>
      </c>
      <c r="AF28" s="28"/>
      <c r="AG28" s="28"/>
    </row>
    <row r="29" spans="1:33">
      <c r="A29" s="19"/>
      <c r="B29" s="85"/>
      <c r="C29" s="88"/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17">
        <f t="shared" si="7"/>
        <v>0</v>
      </c>
      <c r="Z29" s="22"/>
      <c r="AA29" s="63">
        <f t="shared" si="8"/>
        <v>9</v>
      </c>
      <c r="AB29" s="63">
        <f t="shared" si="9"/>
        <v>0</v>
      </c>
      <c r="AC29" s="49" t="str">
        <f t="shared" si="10"/>
        <v>ok</v>
      </c>
      <c r="AD29" s="28"/>
      <c r="AE29" s="50">
        <f t="shared" si="11"/>
        <v>0</v>
      </c>
      <c r="AF29" s="28"/>
      <c r="AG29" s="28"/>
    </row>
    <row r="30" spans="1:33">
      <c r="A30" s="19"/>
      <c r="B30" s="85"/>
      <c r="C30" s="88"/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17">
        <f t="shared" si="7"/>
        <v>0</v>
      </c>
      <c r="Z30" s="22"/>
      <c r="AA30" s="63">
        <f t="shared" si="8"/>
        <v>9</v>
      </c>
      <c r="AB30" s="63">
        <f t="shared" si="9"/>
        <v>0</v>
      </c>
      <c r="AC30" s="49" t="str">
        <f t="shared" si="10"/>
        <v>ok</v>
      </c>
      <c r="AD30" s="28"/>
      <c r="AE30" s="50">
        <f t="shared" si="11"/>
        <v>0</v>
      </c>
      <c r="AF30" s="28"/>
      <c r="AG30" s="28"/>
    </row>
    <row r="31" spans="1:33">
      <c r="A31" s="19"/>
      <c r="B31" s="85"/>
      <c r="C31" s="88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17">
        <f t="shared" si="7"/>
        <v>0</v>
      </c>
      <c r="Z31" s="22"/>
      <c r="AA31" s="63">
        <f t="shared" si="8"/>
        <v>9</v>
      </c>
      <c r="AB31" s="63">
        <f t="shared" si="9"/>
        <v>0</v>
      </c>
      <c r="AC31" s="49" t="str">
        <f t="shared" si="10"/>
        <v>ok</v>
      </c>
      <c r="AD31" s="28"/>
      <c r="AE31" s="50">
        <f t="shared" si="11"/>
        <v>0</v>
      </c>
      <c r="AF31" s="28"/>
      <c r="AG31" s="28"/>
    </row>
    <row r="32" spans="1:33">
      <c r="A32" s="19"/>
      <c r="B32" s="85"/>
      <c r="C32" s="88"/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17">
        <f t="shared" si="7"/>
        <v>0</v>
      </c>
      <c r="Z32" s="22"/>
      <c r="AA32" s="63">
        <f t="shared" si="8"/>
        <v>9</v>
      </c>
      <c r="AB32" s="63">
        <f t="shared" si="9"/>
        <v>0</v>
      </c>
      <c r="AC32" s="49" t="str">
        <f t="shared" si="10"/>
        <v>ok</v>
      </c>
      <c r="AD32" s="28"/>
      <c r="AE32" s="50">
        <f t="shared" si="11"/>
        <v>0</v>
      </c>
      <c r="AF32" s="28"/>
      <c r="AG32" s="28"/>
    </row>
    <row r="33" spans="1:33">
      <c r="A33" s="19"/>
      <c r="B33" s="85"/>
      <c r="C33" s="76"/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17">
        <f t="shared" si="7"/>
        <v>0</v>
      </c>
      <c r="Z33" s="22"/>
      <c r="AA33" s="63">
        <f t="shared" si="8"/>
        <v>9</v>
      </c>
      <c r="AB33" s="63">
        <f t="shared" si="9"/>
        <v>0</v>
      </c>
      <c r="AC33" s="49" t="str">
        <f t="shared" si="10"/>
        <v>ok</v>
      </c>
      <c r="AD33" s="28"/>
      <c r="AE33" s="50">
        <f t="shared" si="11"/>
        <v>0</v>
      </c>
      <c r="AF33" s="28"/>
      <c r="AG33" s="28"/>
    </row>
    <row r="34" spans="1:33">
      <c r="A34" s="19"/>
      <c r="B34" s="20"/>
      <c r="C34" s="76" t="str">
        <f>IFERROR(VLOOKUP(B34,'Liste Site FFME'!$A:$B,2,FALSE()),"")</f>
        <v/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17">
        <f t="shared" si="7"/>
        <v>0</v>
      </c>
      <c r="Z34" s="22"/>
      <c r="AA34" s="63">
        <f t="shared" si="8"/>
        <v>9</v>
      </c>
      <c r="AB34" s="63">
        <f t="shared" si="9"/>
        <v>0</v>
      </c>
      <c r="AC34" s="49" t="str">
        <f t="shared" si="10"/>
        <v>ok</v>
      </c>
      <c r="AD34" s="28"/>
      <c r="AE34" s="50">
        <f t="shared" si="11"/>
        <v>0</v>
      </c>
      <c r="AF34" s="28"/>
      <c r="AG34" s="28"/>
    </row>
    <row r="35" spans="1:33">
      <c r="A35" s="19"/>
      <c r="B35" s="20"/>
      <c r="C35" s="76" t="str">
        <f>IFERROR(VLOOKUP(B35,'Liste Site FFME'!$A:$B,2,FALSE()),"")</f>
        <v/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17">
        <f t="shared" si="7"/>
        <v>0</v>
      </c>
      <c r="Z35" s="22"/>
      <c r="AA35" s="63">
        <f t="shared" si="8"/>
        <v>9</v>
      </c>
      <c r="AB35" s="63">
        <f t="shared" si="9"/>
        <v>0</v>
      </c>
      <c r="AC35" s="49" t="str">
        <f t="shared" si="10"/>
        <v>ok</v>
      </c>
      <c r="AD35" s="28"/>
      <c r="AE35" s="50">
        <f t="shared" si="11"/>
        <v>0</v>
      </c>
      <c r="AF35" s="28"/>
      <c r="AG35" s="28"/>
    </row>
    <row r="36" spans="1:33">
      <c r="A36" s="19"/>
      <c r="B36" s="20"/>
      <c r="C36" s="76" t="str">
        <f>IFERROR(VLOOKUP(B36,'Liste Site FFME'!$A:$B,2,FALSE()),"")</f>
        <v/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17">
        <f t="shared" si="7"/>
        <v>0</v>
      </c>
      <c r="Z36" s="22"/>
      <c r="AA36" s="63">
        <f t="shared" si="8"/>
        <v>9</v>
      </c>
      <c r="AB36" s="63">
        <f t="shared" si="9"/>
        <v>0</v>
      </c>
      <c r="AC36" s="49" t="str">
        <f t="shared" si="10"/>
        <v>ok</v>
      </c>
      <c r="AD36" s="28"/>
      <c r="AE36" s="50">
        <f t="shared" si="11"/>
        <v>0</v>
      </c>
      <c r="AF36" s="28"/>
      <c r="AG36" s="28"/>
    </row>
    <row r="37" spans="1:33">
      <c r="A37" s="19"/>
      <c r="B37" s="20"/>
      <c r="C37" s="76" t="str">
        <f>IFERROR(VLOOKUP(B37,'Liste Site FFME'!$A:$B,2,FALSE()),"")</f>
        <v/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17">
        <f t="shared" si="7"/>
        <v>0</v>
      </c>
      <c r="Z37" s="22"/>
      <c r="AA37" s="63">
        <f t="shared" si="8"/>
        <v>9</v>
      </c>
      <c r="AB37" s="63">
        <f t="shared" si="9"/>
        <v>0</v>
      </c>
      <c r="AC37" s="49" t="str">
        <f t="shared" si="10"/>
        <v>ok</v>
      </c>
      <c r="AD37" s="28"/>
      <c r="AE37" s="50">
        <f t="shared" si="11"/>
        <v>0</v>
      </c>
      <c r="AF37" s="28"/>
      <c r="AG37" s="28"/>
    </row>
    <row r="38" spans="1:33">
      <c r="A38" s="19"/>
      <c r="B38" s="20"/>
      <c r="C38" s="76" t="str">
        <f>IFERROR(VLOOKUP(B38,'Liste Site FFME'!$A:$B,2,FALSE()),"")</f>
        <v/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17">
        <f t="shared" si="7"/>
        <v>0</v>
      </c>
      <c r="Z38" s="22"/>
      <c r="AA38" s="63">
        <f t="shared" si="8"/>
        <v>9</v>
      </c>
      <c r="AB38" s="63">
        <f t="shared" si="9"/>
        <v>0</v>
      </c>
      <c r="AC38" s="49" t="str">
        <f t="shared" si="10"/>
        <v>ok</v>
      </c>
      <c r="AD38" s="28"/>
      <c r="AE38" s="50">
        <f t="shared" si="11"/>
        <v>0</v>
      </c>
      <c r="AF38" s="28"/>
      <c r="AG38" s="28"/>
    </row>
    <row r="39" spans="1:33">
      <c r="A39" s="19"/>
      <c r="B39" s="20"/>
      <c r="C39" s="76" t="str">
        <f>IFERROR(VLOOKUP(B39,'Liste Site FFME'!$A:$B,2,FALSE()),"")</f>
        <v/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17">
        <f t="shared" si="7"/>
        <v>0</v>
      </c>
      <c r="Z39" s="22"/>
      <c r="AA39" s="63">
        <f t="shared" si="8"/>
        <v>9</v>
      </c>
      <c r="AB39" s="63">
        <f t="shared" si="9"/>
        <v>0</v>
      </c>
      <c r="AC39" s="49" t="str">
        <f t="shared" si="10"/>
        <v>ok</v>
      </c>
      <c r="AD39" s="28"/>
      <c r="AE39" s="50">
        <f t="shared" si="11"/>
        <v>0</v>
      </c>
      <c r="AF39" s="28"/>
      <c r="AG39" s="28"/>
    </row>
    <row r="40" spans="1:33">
      <c r="A40" s="19"/>
      <c r="B40" s="20"/>
      <c r="C40" s="76" t="str">
        <f>IFERROR(VLOOKUP(B40,'Liste Site FFME'!$A:$B,2,FALSE()),"")</f>
        <v/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17">
        <f t="shared" si="7"/>
        <v>0</v>
      </c>
      <c r="Z40" s="22"/>
      <c r="AA40" s="63">
        <f t="shared" si="8"/>
        <v>9</v>
      </c>
      <c r="AB40" s="63">
        <f t="shared" si="9"/>
        <v>0</v>
      </c>
      <c r="AC40" s="49" t="str">
        <f t="shared" si="10"/>
        <v>ok</v>
      </c>
      <c r="AD40" s="28"/>
      <c r="AE40" s="50">
        <f t="shared" si="11"/>
        <v>0</v>
      </c>
      <c r="AF40" s="28"/>
      <c r="AG40" s="28"/>
    </row>
    <row r="41" spans="1:33">
      <c r="A41" s="19"/>
      <c r="B41" s="20"/>
      <c r="C41" s="76" t="str">
        <f>IFERROR(VLOOKUP(B41,'Liste Site FFME'!$A:$B,2,FALSE()),"")</f>
        <v/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17">
        <f t="shared" si="7"/>
        <v>0</v>
      </c>
      <c r="Z41" s="22"/>
      <c r="AA41" s="63">
        <f t="shared" si="8"/>
        <v>9</v>
      </c>
      <c r="AB41" s="63">
        <f t="shared" si="9"/>
        <v>0</v>
      </c>
      <c r="AC41" s="49" t="str">
        <f t="shared" si="10"/>
        <v>ok</v>
      </c>
      <c r="AD41" s="28"/>
      <c r="AE41" s="50">
        <f t="shared" si="11"/>
        <v>0</v>
      </c>
      <c r="AF41" s="28"/>
      <c r="AG41" s="28"/>
    </row>
    <row r="42" spans="1:33">
      <c r="A42" s="19"/>
      <c r="B42" s="20"/>
      <c r="C42" s="76" t="str">
        <f>IFERROR(VLOOKUP(B42,'Liste Site FFME'!$A:$B,2,FALSE()),"")</f>
        <v/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17">
        <f t="shared" ref="Y42:Y73" si="12">SUMIF(D42:X42,1,$D$7:$X$7)</f>
        <v>0</v>
      </c>
      <c r="Z42" s="22"/>
      <c r="AA42" s="63">
        <f t="shared" ref="AA42:AA73" si="13">IF(AD42="x","*",RANK(AE42,$AE$10:$AE$101))</f>
        <v>9</v>
      </c>
      <c r="AB42" s="63">
        <f t="shared" ref="AB42:AB73" si="14">SUM(D42:X42)</f>
        <v>0</v>
      </c>
      <c r="AC42" s="49" t="str">
        <f t="shared" ref="AC42:AC73" si="15">IF(Y42&lt;Y43,"ERR","ok")</f>
        <v>ok</v>
      </c>
      <c r="AD42" s="28"/>
      <c r="AE42" s="50">
        <f t="shared" ref="AE42:AE73" si="16">IF(AD42="x",0,Y42)</f>
        <v>0</v>
      </c>
      <c r="AF42" s="28"/>
      <c r="AG42" s="28"/>
    </row>
    <row r="43" spans="1:33">
      <c r="A43" s="19"/>
      <c r="B43" s="20"/>
      <c r="C43" s="76" t="str">
        <f>IFERROR(VLOOKUP(B43,'Liste Site FFME'!$A:$B,2,FALSE()),"")</f>
        <v/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17">
        <f t="shared" si="12"/>
        <v>0</v>
      </c>
      <c r="Z43" s="22"/>
      <c r="AA43" s="63">
        <f t="shared" si="13"/>
        <v>9</v>
      </c>
      <c r="AB43" s="63">
        <f t="shared" si="14"/>
        <v>0</v>
      </c>
      <c r="AC43" s="49" t="str">
        <f t="shared" si="15"/>
        <v>ok</v>
      </c>
      <c r="AD43" s="28"/>
      <c r="AE43" s="50">
        <f t="shared" si="16"/>
        <v>0</v>
      </c>
      <c r="AF43" s="28"/>
      <c r="AG43" s="28"/>
    </row>
    <row r="44" spans="1:33">
      <c r="A44" s="19"/>
      <c r="B44" s="20"/>
      <c r="C44" s="76" t="str">
        <f>IFERROR(VLOOKUP(B44,'Liste Site FFME'!$A:$B,2,FALSE()),"")</f>
        <v/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17">
        <f t="shared" si="12"/>
        <v>0</v>
      </c>
      <c r="Z44" s="22"/>
      <c r="AA44" s="63">
        <f t="shared" si="13"/>
        <v>9</v>
      </c>
      <c r="AB44" s="63">
        <f t="shared" si="14"/>
        <v>0</v>
      </c>
      <c r="AC44" s="49" t="str">
        <f t="shared" si="15"/>
        <v>ok</v>
      </c>
      <c r="AD44" s="28"/>
      <c r="AE44" s="50">
        <f t="shared" si="16"/>
        <v>0</v>
      </c>
      <c r="AF44" s="28"/>
      <c r="AG44" s="28"/>
    </row>
    <row r="45" spans="1:33">
      <c r="A45" s="19"/>
      <c r="B45" s="20"/>
      <c r="C45" s="76" t="str">
        <f>IFERROR(VLOOKUP(B45,'Liste Site FFME'!$A:$B,2,FALSE()),"")</f>
        <v/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17">
        <f t="shared" si="12"/>
        <v>0</v>
      </c>
      <c r="Z45" s="22"/>
      <c r="AA45" s="63">
        <f t="shared" si="13"/>
        <v>9</v>
      </c>
      <c r="AB45" s="63">
        <f t="shared" si="14"/>
        <v>0</v>
      </c>
      <c r="AC45" s="49" t="str">
        <f t="shared" si="15"/>
        <v>ok</v>
      </c>
      <c r="AD45" s="28"/>
      <c r="AE45" s="50">
        <f t="shared" si="16"/>
        <v>0</v>
      </c>
      <c r="AF45" s="28"/>
      <c r="AG45" s="28"/>
    </row>
    <row r="46" spans="1:33">
      <c r="A46" s="19"/>
      <c r="B46" s="20"/>
      <c r="C46" s="76" t="str">
        <f>IFERROR(VLOOKUP(B46,'Liste Site FFME'!$A:$B,2,FALSE()),"")</f>
        <v/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17">
        <f t="shared" si="12"/>
        <v>0</v>
      </c>
      <c r="Z46" s="22"/>
      <c r="AA46" s="63">
        <f t="shared" si="13"/>
        <v>9</v>
      </c>
      <c r="AB46" s="63">
        <f t="shared" si="14"/>
        <v>0</v>
      </c>
      <c r="AC46" s="49" t="str">
        <f t="shared" si="15"/>
        <v>ok</v>
      </c>
      <c r="AD46" s="28"/>
      <c r="AE46" s="50">
        <f t="shared" si="16"/>
        <v>0</v>
      </c>
      <c r="AF46" s="28"/>
      <c r="AG46" s="28"/>
    </row>
    <row r="47" spans="1:33">
      <c r="A47" s="19"/>
      <c r="B47" s="20"/>
      <c r="C47" s="76" t="str">
        <f>IFERROR(VLOOKUP(B47,'Liste Site FFME'!$A:$B,2,FALSE()),"")</f>
        <v/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17">
        <f t="shared" si="12"/>
        <v>0</v>
      </c>
      <c r="Z47" s="22"/>
      <c r="AA47" s="63">
        <f t="shared" si="13"/>
        <v>9</v>
      </c>
      <c r="AB47" s="63">
        <f t="shared" si="14"/>
        <v>0</v>
      </c>
      <c r="AC47" s="49" t="str">
        <f t="shared" si="15"/>
        <v>ok</v>
      </c>
      <c r="AD47" s="28"/>
      <c r="AE47" s="50">
        <f t="shared" si="16"/>
        <v>0</v>
      </c>
      <c r="AF47" s="28"/>
      <c r="AG47" s="28"/>
    </row>
    <row r="48" spans="1:33">
      <c r="A48" s="19"/>
      <c r="B48" s="20"/>
      <c r="C48" s="76" t="str">
        <f>IFERROR(VLOOKUP(B48,'Liste Site FFME'!$A:$B,2,FALSE()),"")</f>
        <v/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17">
        <f t="shared" si="12"/>
        <v>0</v>
      </c>
      <c r="Z48" s="22"/>
      <c r="AA48" s="63">
        <f t="shared" si="13"/>
        <v>9</v>
      </c>
      <c r="AB48" s="63">
        <f t="shared" si="14"/>
        <v>0</v>
      </c>
      <c r="AC48" s="49" t="str">
        <f t="shared" si="15"/>
        <v>ok</v>
      </c>
      <c r="AD48" s="28"/>
      <c r="AE48" s="50">
        <f t="shared" si="16"/>
        <v>0</v>
      </c>
      <c r="AF48" s="28"/>
      <c r="AG48" s="28"/>
    </row>
    <row r="49" spans="1:33">
      <c r="A49" s="19"/>
      <c r="B49" s="20"/>
      <c r="C49" s="76" t="str">
        <f>IFERROR(VLOOKUP(B49,'Liste Site FFME'!$A:$B,2,FALSE()),"")</f>
        <v/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17">
        <f t="shared" si="12"/>
        <v>0</v>
      </c>
      <c r="Z49" s="22"/>
      <c r="AA49" s="63">
        <f t="shared" si="13"/>
        <v>9</v>
      </c>
      <c r="AB49" s="63">
        <f t="shared" si="14"/>
        <v>0</v>
      </c>
      <c r="AC49" s="49" t="str">
        <f t="shared" si="15"/>
        <v>ok</v>
      </c>
      <c r="AD49" s="28"/>
      <c r="AE49" s="50">
        <f t="shared" si="16"/>
        <v>0</v>
      </c>
      <c r="AF49" s="28"/>
      <c r="AG49" s="28"/>
    </row>
    <row r="50" spans="1:33">
      <c r="A50" s="19"/>
      <c r="B50" s="20"/>
      <c r="C50" s="76" t="str">
        <f>IFERROR(VLOOKUP(B50,'Liste Site FFME'!$A:$B,2,FALSE()),"")</f>
        <v/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17">
        <f t="shared" si="12"/>
        <v>0</v>
      </c>
      <c r="Z50" s="22"/>
      <c r="AA50" s="63">
        <f t="shared" si="13"/>
        <v>9</v>
      </c>
      <c r="AB50" s="63">
        <f t="shared" si="14"/>
        <v>0</v>
      </c>
      <c r="AC50" s="49" t="str">
        <f t="shared" si="15"/>
        <v>ok</v>
      </c>
      <c r="AD50" s="28"/>
      <c r="AE50" s="50">
        <f t="shared" si="16"/>
        <v>0</v>
      </c>
      <c r="AF50" s="28"/>
      <c r="AG50" s="28"/>
    </row>
    <row r="51" spans="1:33">
      <c r="A51" s="19"/>
      <c r="B51" s="20"/>
      <c r="C51" s="76" t="str">
        <f>IFERROR(VLOOKUP(B51,'Liste Site FFME'!$A:$B,2,FALSE()),"")</f>
        <v/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17">
        <f t="shared" si="12"/>
        <v>0</v>
      </c>
      <c r="Z51" s="22"/>
      <c r="AA51" s="63">
        <f t="shared" si="13"/>
        <v>9</v>
      </c>
      <c r="AB51" s="63">
        <f t="shared" si="14"/>
        <v>0</v>
      </c>
      <c r="AC51" s="49" t="str">
        <f t="shared" si="15"/>
        <v>ok</v>
      </c>
      <c r="AD51" s="28"/>
      <c r="AE51" s="50">
        <f t="shared" si="16"/>
        <v>0</v>
      </c>
      <c r="AF51" s="28"/>
      <c r="AG51" s="28"/>
    </row>
    <row r="52" spans="1:33" hidden="1" outlineLevel="1">
      <c r="A52" s="19"/>
      <c r="B52" s="20"/>
      <c r="C52" s="76" t="str">
        <f>IFERROR(VLOOKUP(B52,'Liste Site FFME'!$A:$B,2,FALSE()),"")</f>
        <v/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17">
        <f t="shared" si="12"/>
        <v>0</v>
      </c>
      <c r="Z52" s="22"/>
      <c r="AA52" s="63">
        <f t="shared" si="13"/>
        <v>9</v>
      </c>
      <c r="AB52" s="63">
        <f t="shared" si="14"/>
        <v>0</v>
      </c>
      <c r="AC52" s="49" t="str">
        <f t="shared" si="15"/>
        <v>ok</v>
      </c>
      <c r="AD52" s="28"/>
      <c r="AE52" s="50">
        <f t="shared" si="16"/>
        <v>0</v>
      </c>
      <c r="AF52" s="28"/>
      <c r="AG52" s="28"/>
    </row>
    <row r="53" spans="1:33" hidden="1" outlineLevel="1">
      <c r="A53" s="19"/>
      <c r="B53" s="20"/>
      <c r="C53" s="76" t="str">
        <f>IFERROR(VLOOKUP(B53,'Liste Site FFME'!$A:$B,2,FALSE()),"")</f>
        <v/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17">
        <f t="shared" si="12"/>
        <v>0</v>
      </c>
      <c r="Z53" s="22"/>
      <c r="AA53" s="63">
        <f t="shared" si="13"/>
        <v>9</v>
      </c>
      <c r="AB53" s="63">
        <f t="shared" si="14"/>
        <v>0</v>
      </c>
      <c r="AC53" s="49" t="str">
        <f t="shared" si="15"/>
        <v>ok</v>
      </c>
      <c r="AD53" s="28"/>
      <c r="AE53" s="50">
        <f t="shared" si="16"/>
        <v>0</v>
      </c>
      <c r="AF53" s="28"/>
      <c r="AG53" s="28"/>
    </row>
    <row r="54" spans="1:33" hidden="1" outlineLevel="1">
      <c r="A54" s="19"/>
      <c r="B54" s="20"/>
      <c r="C54" s="76" t="str">
        <f>IFERROR(VLOOKUP(B54,'Liste Site FFME'!$A:$B,2,FALSE()),"")</f>
        <v/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17">
        <f t="shared" si="12"/>
        <v>0</v>
      </c>
      <c r="Z54" s="22"/>
      <c r="AA54" s="63">
        <f t="shared" si="13"/>
        <v>9</v>
      </c>
      <c r="AB54" s="63">
        <f t="shared" si="14"/>
        <v>0</v>
      </c>
      <c r="AC54" s="49" t="str">
        <f t="shared" si="15"/>
        <v>ok</v>
      </c>
      <c r="AD54" s="28"/>
      <c r="AE54" s="50">
        <f t="shared" si="16"/>
        <v>0</v>
      </c>
      <c r="AF54" s="28"/>
      <c r="AG54" s="28"/>
    </row>
    <row r="55" spans="1:33" hidden="1" outlineLevel="1">
      <c r="A55" s="19"/>
      <c r="B55" s="20"/>
      <c r="C55" s="76" t="str">
        <f>IFERROR(VLOOKUP(B55,'Liste Site FFME'!$A:$B,2,FALSE()),"")</f>
        <v/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17">
        <f t="shared" si="12"/>
        <v>0</v>
      </c>
      <c r="Z55" s="22"/>
      <c r="AA55" s="63">
        <f t="shared" si="13"/>
        <v>9</v>
      </c>
      <c r="AB55" s="63">
        <f t="shared" si="14"/>
        <v>0</v>
      </c>
      <c r="AC55" s="49" t="str">
        <f t="shared" si="15"/>
        <v>ok</v>
      </c>
      <c r="AD55" s="28"/>
      <c r="AE55" s="50">
        <f t="shared" si="16"/>
        <v>0</v>
      </c>
      <c r="AF55" s="28"/>
      <c r="AG55" s="28"/>
    </row>
    <row r="56" spans="1:33" hidden="1" outlineLevel="1">
      <c r="A56" s="19"/>
      <c r="B56" s="20"/>
      <c r="C56" s="76" t="str">
        <f>IFERROR(VLOOKUP(B56,'Liste Site FFME'!$A:$B,2,FALSE()),"")</f>
        <v/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17">
        <f t="shared" si="12"/>
        <v>0</v>
      </c>
      <c r="Z56" s="22"/>
      <c r="AA56" s="63">
        <f t="shared" si="13"/>
        <v>9</v>
      </c>
      <c r="AB56" s="63">
        <f t="shared" si="14"/>
        <v>0</v>
      </c>
      <c r="AC56" s="49" t="str">
        <f t="shared" si="15"/>
        <v>ok</v>
      </c>
      <c r="AD56" s="28"/>
      <c r="AE56" s="50">
        <f t="shared" si="16"/>
        <v>0</v>
      </c>
      <c r="AF56" s="28"/>
      <c r="AG56" s="28"/>
    </row>
    <row r="57" spans="1:33" hidden="1" outlineLevel="1">
      <c r="A57" s="19"/>
      <c r="B57" s="20"/>
      <c r="C57" s="76" t="str">
        <f>IFERROR(VLOOKUP(B57,'Liste Site FFME'!$A:$B,2,FALSE()),"")</f>
        <v/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17">
        <f t="shared" si="12"/>
        <v>0</v>
      </c>
      <c r="Z57" s="22"/>
      <c r="AA57" s="63">
        <f t="shared" si="13"/>
        <v>9</v>
      </c>
      <c r="AB57" s="63">
        <f t="shared" si="14"/>
        <v>0</v>
      </c>
      <c r="AC57" s="49" t="str">
        <f t="shared" si="15"/>
        <v>ok</v>
      </c>
      <c r="AD57" s="28"/>
      <c r="AE57" s="50">
        <f t="shared" si="16"/>
        <v>0</v>
      </c>
      <c r="AF57" s="28"/>
      <c r="AG57" s="28"/>
    </row>
    <row r="58" spans="1:33" hidden="1" outlineLevel="1">
      <c r="A58" s="19"/>
      <c r="B58" s="20"/>
      <c r="C58" s="76" t="str">
        <f>IFERROR(VLOOKUP(B58,'Liste Site FFME'!$A:$B,2,FALSE()),"")</f>
        <v/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17">
        <f t="shared" si="12"/>
        <v>0</v>
      </c>
      <c r="Z58" s="22"/>
      <c r="AA58" s="63">
        <f t="shared" si="13"/>
        <v>9</v>
      </c>
      <c r="AB58" s="63">
        <f t="shared" si="14"/>
        <v>0</v>
      </c>
      <c r="AC58" s="49" t="str">
        <f t="shared" si="15"/>
        <v>ok</v>
      </c>
      <c r="AD58" s="28"/>
      <c r="AE58" s="50">
        <f t="shared" si="16"/>
        <v>0</v>
      </c>
      <c r="AF58" s="28"/>
      <c r="AG58" s="28"/>
    </row>
    <row r="59" spans="1:33" hidden="1" outlineLevel="1">
      <c r="A59" s="19"/>
      <c r="B59" s="20"/>
      <c r="C59" s="76" t="str">
        <f>IFERROR(VLOOKUP(B59,'Liste Site FFME'!$A:$B,2,FALSE()),"")</f>
        <v/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17">
        <f t="shared" si="12"/>
        <v>0</v>
      </c>
      <c r="Z59" s="22"/>
      <c r="AA59" s="63">
        <f t="shared" si="13"/>
        <v>9</v>
      </c>
      <c r="AB59" s="63">
        <f t="shared" si="14"/>
        <v>0</v>
      </c>
      <c r="AC59" s="49" t="str">
        <f t="shared" si="15"/>
        <v>ok</v>
      </c>
      <c r="AD59" s="28"/>
      <c r="AE59" s="50">
        <f t="shared" si="16"/>
        <v>0</v>
      </c>
      <c r="AF59" s="28"/>
      <c r="AG59" s="28"/>
    </row>
    <row r="60" spans="1:33" hidden="1" outlineLevel="1">
      <c r="A60" s="19"/>
      <c r="B60" s="20"/>
      <c r="C60" s="76" t="str">
        <f>IFERROR(VLOOKUP(B60,'Liste Site FFME'!$A:$B,2,FALSE()),"")</f>
        <v/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17">
        <f t="shared" si="12"/>
        <v>0</v>
      </c>
      <c r="Z60" s="22"/>
      <c r="AA60" s="63">
        <f t="shared" si="13"/>
        <v>9</v>
      </c>
      <c r="AB60" s="63">
        <f t="shared" si="14"/>
        <v>0</v>
      </c>
      <c r="AC60" s="49" t="str">
        <f t="shared" si="15"/>
        <v>ok</v>
      </c>
      <c r="AD60" s="28"/>
      <c r="AE60" s="50">
        <f t="shared" si="16"/>
        <v>0</v>
      </c>
      <c r="AF60" s="28"/>
      <c r="AG60" s="28"/>
    </row>
    <row r="61" spans="1:33" hidden="1" outlineLevel="1">
      <c r="A61" s="19"/>
      <c r="B61" s="20"/>
      <c r="C61" s="76" t="str">
        <f>IFERROR(VLOOKUP(B61,'Liste Site FFME'!$A:$B,2,FALSE()),"")</f>
        <v/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17">
        <f t="shared" si="12"/>
        <v>0</v>
      </c>
      <c r="Z61" s="22"/>
      <c r="AA61" s="63">
        <f t="shared" si="13"/>
        <v>9</v>
      </c>
      <c r="AB61" s="63">
        <f t="shared" si="14"/>
        <v>0</v>
      </c>
      <c r="AC61" s="49" t="str">
        <f t="shared" si="15"/>
        <v>ok</v>
      </c>
      <c r="AD61" s="28"/>
      <c r="AE61" s="50">
        <f t="shared" si="16"/>
        <v>0</v>
      </c>
      <c r="AF61" s="28"/>
      <c r="AG61" s="28"/>
    </row>
    <row r="62" spans="1:33" hidden="1" outlineLevel="1">
      <c r="A62" s="19"/>
      <c r="B62" s="20"/>
      <c r="C62" s="76" t="str">
        <f>IFERROR(VLOOKUP(B62,'Liste Site FFME'!$A:$B,2,FALSE()),"")</f>
        <v/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17">
        <f t="shared" si="12"/>
        <v>0</v>
      </c>
      <c r="Z62" s="22"/>
      <c r="AA62" s="63">
        <f t="shared" si="13"/>
        <v>9</v>
      </c>
      <c r="AB62" s="63">
        <f t="shared" si="14"/>
        <v>0</v>
      </c>
      <c r="AC62" s="49" t="str">
        <f t="shared" si="15"/>
        <v>ok</v>
      </c>
      <c r="AD62" s="28"/>
      <c r="AE62" s="50">
        <f t="shared" si="16"/>
        <v>0</v>
      </c>
      <c r="AF62" s="28"/>
      <c r="AG62" s="28"/>
    </row>
    <row r="63" spans="1:33" hidden="1" outlineLevel="1">
      <c r="A63" s="19"/>
      <c r="B63" s="20"/>
      <c r="C63" s="76" t="str">
        <f>IFERROR(VLOOKUP(B63,'Liste Site FFME'!$A:$B,2,FALSE()),"")</f>
        <v/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17">
        <f t="shared" si="12"/>
        <v>0</v>
      </c>
      <c r="Z63" s="22"/>
      <c r="AA63" s="63">
        <f t="shared" si="13"/>
        <v>9</v>
      </c>
      <c r="AB63" s="63">
        <f t="shared" si="14"/>
        <v>0</v>
      </c>
      <c r="AC63" s="49" t="str">
        <f t="shared" si="15"/>
        <v>ok</v>
      </c>
      <c r="AD63" s="28"/>
      <c r="AE63" s="50">
        <f t="shared" si="16"/>
        <v>0</v>
      </c>
      <c r="AF63" s="28"/>
      <c r="AG63" s="28"/>
    </row>
    <row r="64" spans="1:33" hidden="1" outlineLevel="1">
      <c r="A64" s="19"/>
      <c r="B64" s="20"/>
      <c r="C64" s="76" t="str">
        <f>IFERROR(VLOOKUP(B64,'Liste Site FFME'!$A:$B,2,FALSE()),"")</f>
        <v/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17">
        <f t="shared" si="12"/>
        <v>0</v>
      </c>
      <c r="Z64" s="22"/>
      <c r="AA64" s="63">
        <f t="shared" si="13"/>
        <v>9</v>
      </c>
      <c r="AB64" s="63">
        <f t="shared" si="14"/>
        <v>0</v>
      </c>
      <c r="AC64" s="49" t="str">
        <f t="shared" si="15"/>
        <v>ok</v>
      </c>
      <c r="AD64" s="28"/>
      <c r="AE64" s="50">
        <f t="shared" si="16"/>
        <v>0</v>
      </c>
      <c r="AF64" s="28"/>
      <c r="AG64" s="28"/>
    </row>
    <row r="65" spans="1:33" hidden="1" outlineLevel="1">
      <c r="A65" s="19"/>
      <c r="B65" s="20"/>
      <c r="C65" s="76" t="str">
        <f>IFERROR(VLOOKUP(B65,'Liste Site FFME'!$A:$B,2,FALSE()),"")</f>
        <v/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17">
        <f t="shared" si="12"/>
        <v>0</v>
      </c>
      <c r="Z65" s="22"/>
      <c r="AA65" s="63">
        <f t="shared" si="13"/>
        <v>9</v>
      </c>
      <c r="AB65" s="63">
        <f t="shared" si="14"/>
        <v>0</v>
      </c>
      <c r="AC65" s="49" t="str">
        <f t="shared" si="15"/>
        <v>ok</v>
      </c>
      <c r="AD65" s="28"/>
      <c r="AE65" s="50">
        <f t="shared" si="16"/>
        <v>0</v>
      </c>
      <c r="AF65" s="28"/>
      <c r="AG65" s="28"/>
    </row>
    <row r="66" spans="1:33" hidden="1" outlineLevel="1">
      <c r="A66" s="19"/>
      <c r="B66" s="20"/>
      <c r="C66" s="76" t="str">
        <f>IFERROR(VLOOKUP(B66,'Liste Site FFME'!$A:$B,2,FALSE()),"")</f>
        <v/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17">
        <f t="shared" si="12"/>
        <v>0</v>
      </c>
      <c r="Z66" s="22"/>
      <c r="AA66" s="63">
        <f t="shared" si="13"/>
        <v>9</v>
      </c>
      <c r="AB66" s="63">
        <f t="shared" si="14"/>
        <v>0</v>
      </c>
      <c r="AC66" s="49" t="str">
        <f t="shared" si="15"/>
        <v>ok</v>
      </c>
      <c r="AD66" s="28"/>
      <c r="AE66" s="50">
        <f t="shared" si="16"/>
        <v>0</v>
      </c>
      <c r="AF66" s="28"/>
      <c r="AG66" s="28"/>
    </row>
    <row r="67" spans="1:33" hidden="1" outlineLevel="1">
      <c r="A67" s="19"/>
      <c r="B67" s="20"/>
      <c r="C67" s="76" t="str">
        <f>IFERROR(VLOOKUP(B67,'Liste Site FFME'!$A:$B,2,FALSE()),"")</f>
        <v/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17">
        <f t="shared" si="12"/>
        <v>0</v>
      </c>
      <c r="Z67" s="22"/>
      <c r="AA67" s="63">
        <f t="shared" si="13"/>
        <v>9</v>
      </c>
      <c r="AB67" s="63">
        <f t="shared" si="14"/>
        <v>0</v>
      </c>
      <c r="AC67" s="49" t="str">
        <f t="shared" si="15"/>
        <v>ok</v>
      </c>
      <c r="AD67" s="28"/>
      <c r="AE67" s="50">
        <f t="shared" si="16"/>
        <v>0</v>
      </c>
      <c r="AF67" s="28"/>
      <c r="AG67" s="28"/>
    </row>
    <row r="68" spans="1:33" hidden="1" outlineLevel="1">
      <c r="A68" s="19"/>
      <c r="B68" s="20"/>
      <c r="C68" s="76" t="str">
        <f>IFERROR(VLOOKUP(B68,'Liste Site FFME'!$A:$B,2,FALSE()),"")</f>
        <v/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17">
        <f t="shared" si="12"/>
        <v>0</v>
      </c>
      <c r="Z68" s="22"/>
      <c r="AA68" s="63">
        <f t="shared" si="13"/>
        <v>9</v>
      </c>
      <c r="AB68" s="63">
        <f t="shared" si="14"/>
        <v>0</v>
      </c>
      <c r="AC68" s="49" t="str">
        <f t="shared" si="15"/>
        <v>ok</v>
      </c>
      <c r="AD68" s="28"/>
      <c r="AE68" s="50">
        <f t="shared" si="16"/>
        <v>0</v>
      </c>
      <c r="AF68" s="28"/>
      <c r="AG68" s="28"/>
    </row>
    <row r="69" spans="1:33" hidden="1" outlineLevel="1">
      <c r="A69" s="19"/>
      <c r="B69" s="20"/>
      <c r="C69" s="76" t="str">
        <f>IFERROR(VLOOKUP(B69,'Liste Site FFME'!$A:$B,2,FALSE()),"")</f>
        <v/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17">
        <f t="shared" si="12"/>
        <v>0</v>
      </c>
      <c r="Z69" s="22"/>
      <c r="AA69" s="63">
        <f t="shared" si="13"/>
        <v>9</v>
      </c>
      <c r="AB69" s="63">
        <f t="shared" si="14"/>
        <v>0</v>
      </c>
      <c r="AC69" s="49" t="str">
        <f t="shared" si="15"/>
        <v>ok</v>
      </c>
      <c r="AD69" s="28"/>
      <c r="AE69" s="50">
        <f t="shared" si="16"/>
        <v>0</v>
      </c>
      <c r="AF69" s="28"/>
      <c r="AG69" s="28"/>
    </row>
    <row r="70" spans="1:33" hidden="1" outlineLevel="1">
      <c r="A70" s="19"/>
      <c r="B70" s="20"/>
      <c r="C70" s="76" t="str">
        <f>IFERROR(VLOOKUP(B70,'Liste Site FFME'!$A:$B,2,FALSE()),"")</f>
        <v/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17">
        <f t="shared" si="12"/>
        <v>0</v>
      </c>
      <c r="Z70" s="22"/>
      <c r="AA70" s="63">
        <f t="shared" si="13"/>
        <v>9</v>
      </c>
      <c r="AB70" s="63">
        <f t="shared" si="14"/>
        <v>0</v>
      </c>
      <c r="AC70" s="49" t="str">
        <f t="shared" si="15"/>
        <v>ok</v>
      </c>
      <c r="AD70" s="28"/>
      <c r="AE70" s="50">
        <f t="shared" si="16"/>
        <v>0</v>
      </c>
      <c r="AF70" s="28"/>
      <c r="AG70" s="28"/>
    </row>
    <row r="71" spans="1:33" hidden="1" outlineLevel="1">
      <c r="A71" s="19"/>
      <c r="B71" s="20"/>
      <c r="C71" s="76" t="str">
        <f>IFERROR(VLOOKUP(B71,'Liste Site FFME'!$A:$B,2,FALSE()),"")</f>
        <v/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17">
        <f t="shared" si="12"/>
        <v>0</v>
      </c>
      <c r="Z71" s="22"/>
      <c r="AA71" s="63">
        <f t="shared" si="13"/>
        <v>9</v>
      </c>
      <c r="AB71" s="63">
        <f t="shared" si="14"/>
        <v>0</v>
      </c>
      <c r="AC71" s="49" t="str">
        <f t="shared" si="15"/>
        <v>ok</v>
      </c>
      <c r="AD71" s="28"/>
      <c r="AE71" s="50">
        <f t="shared" si="16"/>
        <v>0</v>
      </c>
      <c r="AF71" s="28"/>
      <c r="AG71" s="28"/>
    </row>
    <row r="72" spans="1:33" hidden="1" outlineLevel="1">
      <c r="A72" s="19"/>
      <c r="B72" s="20"/>
      <c r="C72" s="76" t="str">
        <f>IFERROR(VLOOKUP(B72,'Liste Site FFME'!$A:$B,2,FALSE()),"")</f>
        <v/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17">
        <f t="shared" si="12"/>
        <v>0</v>
      </c>
      <c r="Z72" s="22"/>
      <c r="AA72" s="63">
        <f t="shared" si="13"/>
        <v>9</v>
      </c>
      <c r="AB72" s="63">
        <f t="shared" si="14"/>
        <v>0</v>
      </c>
      <c r="AC72" s="49" t="str">
        <f t="shared" si="15"/>
        <v>ok</v>
      </c>
      <c r="AD72" s="28"/>
      <c r="AE72" s="50">
        <f t="shared" si="16"/>
        <v>0</v>
      </c>
      <c r="AF72" s="28"/>
      <c r="AG72" s="28"/>
    </row>
    <row r="73" spans="1:33" hidden="1" outlineLevel="1">
      <c r="A73" s="19"/>
      <c r="B73" s="20"/>
      <c r="C73" s="76" t="str">
        <f>IFERROR(VLOOKUP(B73,'Liste Site FFME'!$A:$B,2,FALSE()),"")</f>
        <v/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17">
        <f t="shared" si="12"/>
        <v>0</v>
      </c>
      <c r="Z73" s="22"/>
      <c r="AA73" s="63">
        <f t="shared" si="13"/>
        <v>9</v>
      </c>
      <c r="AB73" s="63">
        <f t="shared" si="14"/>
        <v>0</v>
      </c>
      <c r="AC73" s="49" t="str">
        <f t="shared" si="15"/>
        <v>ok</v>
      </c>
      <c r="AD73" s="28"/>
      <c r="AE73" s="50">
        <f t="shared" si="16"/>
        <v>0</v>
      </c>
      <c r="AF73" s="28"/>
      <c r="AG73" s="28"/>
    </row>
    <row r="74" spans="1:33" hidden="1" outlineLevel="1">
      <c r="A74" s="19"/>
      <c r="B74" s="20"/>
      <c r="C74" s="76" t="str">
        <f>IFERROR(VLOOKUP(B74,'Liste Site FFME'!$A:$B,2,FALSE()),"")</f>
        <v/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17">
        <f t="shared" ref="Y74:Y105" si="17">SUMIF(D74:X74,1,$D$7:$X$7)</f>
        <v>0</v>
      </c>
      <c r="Z74" s="22"/>
      <c r="AA74" s="63">
        <f t="shared" ref="AA74:AA105" si="18">IF(AD74="x","*",RANK(AE74,$AE$10:$AE$101))</f>
        <v>9</v>
      </c>
      <c r="AB74" s="63">
        <f t="shared" ref="AB74:AB105" si="19">SUM(D74:X74)</f>
        <v>0</v>
      </c>
      <c r="AC74" s="49" t="str">
        <f t="shared" ref="AC74:AC105" si="20">IF(Y74&lt;Y75,"ERR","ok")</f>
        <v>ok</v>
      </c>
      <c r="AD74" s="28"/>
      <c r="AE74" s="50">
        <f t="shared" ref="AE74:AE105" si="21">IF(AD74="x",0,Y74)</f>
        <v>0</v>
      </c>
      <c r="AF74" s="28"/>
      <c r="AG74" s="28"/>
    </row>
    <row r="75" spans="1:33" hidden="1" outlineLevel="1">
      <c r="A75" s="19"/>
      <c r="B75" s="20"/>
      <c r="C75" s="76" t="str">
        <f>IFERROR(VLOOKUP(B75,'Liste Site FFME'!$A:$B,2,FALSE()),"")</f>
        <v/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17">
        <f t="shared" si="17"/>
        <v>0</v>
      </c>
      <c r="Z75" s="22"/>
      <c r="AA75" s="63">
        <f t="shared" si="18"/>
        <v>9</v>
      </c>
      <c r="AB75" s="63">
        <f t="shared" si="19"/>
        <v>0</v>
      </c>
      <c r="AC75" s="49" t="str">
        <f t="shared" si="20"/>
        <v>ok</v>
      </c>
      <c r="AD75" s="28"/>
      <c r="AE75" s="50">
        <f t="shared" si="21"/>
        <v>0</v>
      </c>
      <c r="AF75" s="28"/>
      <c r="AG75" s="28"/>
    </row>
    <row r="76" spans="1:33" hidden="1" outlineLevel="1">
      <c r="A76" s="19"/>
      <c r="B76" s="20"/>
      <c r="C76" s="76" t="str">
        <f>IFERROR(VLOOKUP(B76,'Liste Site FFME'!$A:$B,2,FALSE()),"")</f>
        <v/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17">
        <f t="shared" si="17"/>
        <v>0</v>
      </c>
      <c r="Z76" s="22"/>
      <c r="AA76" s="63">
        <f t="shared" si="18"/>
        <v>9</v>
      </c>
      <c r="AB76" s="63">
        <f t="shared" si="19"/>
        <v>0</v>
      </c>
      <c r="AC76" s="49" t="str">
        <f t="shared" si="20"/>
        <v>ok</v>
      </c>
      <c r="AD76" s="28"/>
      <c r="AE76" s="50">
        <f t="shared" si="21"/>
        <v>0</v>
      </c>
      <c r="AF76" s="28"/>
      <c r="AG76" s="28"/>
    </row>
    <row r="77" spans="1:33" hidden="1" outlineLevel="1">
      <c r="A77" s="19"/>
      <c r="B77" s="20"/>
      <c r="C77" s="76" t="str">
        <f>IFERROR(VLOOKUP(B77,'Liste Site FFME'!$A:$B,2,FALSE()),"")</f>
        <v/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17">
        <f t="shared" si="17"/>
        <v>0</v>
      </c>
      <c r="Z77" s="22"/>
      <c r="AA77" s="63">
        <f t="shared" si="18"/>
        <v>9</v>
      </c>
      <c r="AB77" s="63">
        <f t="shared" si="19"/>
        <v>0</v>
      </c>
      <c r="AC77" s="49" t="str">
        <f t="shared" si="20"/>
        <v>ok</v>
      </c>
      <c r="AD77" s="28"/>
      <c r="AE77" s="50">
        <f t="shared" si="21"/>
        <v>0</v>
      </c>
      <c r="AF77" s="28"/>
      <c r="AG77" s="28"/>
    </row>
    <row r="78" spans="1:33" hidden="1" outlineLevel="1">
      <c r="A78" s="19"/>
      <c r="B78" s="20"/>
      <c r="C78" s="76" t="str">
        <f>IFERROR(VLOOKUP(B78,'Liste Site FFME'!$A:$B,2,FALSE()),"")</f>
        <v/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17">
        <f t="shared" si="17"/>
        <v>0</v>
      </c>
      <c r="Z78" s="22"/>
      <c r="AA78" s="63">
        <f t="shared" si="18"/>
        <v>9</v>
      </c>
      <c r="AB78" s="63">
        <f t="shared" si="19"/>
        <v>0</v>
      </c>
      <c r="AC78" s="49" t="str">
        <f t="shared" si="20"/>
        <v>ok</v>
      </c>
      <c r="AD78" s="28"/>
      <c r="AE78" s="50">
        <f t="shared" si="21"/>
        <v>0</v>
      </c>
      <c r="AF78" s="28"/>
      <c r="AG78" s="28"/>
    </row>
    <row r="79" spans="1:33" hidden="1" outlineLevel="1">
      <c r="A79" s="19"/>
      <c r="B79" s="20"/>
      <c r="C79" s="76" t="str">
        <f>IFERROR(VLOOKUP(B79,'Liste Site FFME'!$A:$B,2,FALSE()),"")</f>
        <v/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17">
        <f t="shared" si="17"/>
        <v>0</v>
      </c>
      <c r="Z79" s="22"/>
      <c r="AA79" s="63">
        <f t="shared" si="18"/>
        <v>9</v>
      </c>
      <c r="AB79" s="63">
        <f t="shared" si="19"/>
        <v>0</v>
      </c>
      <c r="AC79" s="49" t="str">
        <f t="shared" si="20"/>
        <v>ok</v>
      </c>
      <c r="AD79" s="28"/>
      <c r="AE79" s="50">
        <f t="shared" si="21"/>
        <v>0</v>
      </c>
      <c r="AF79" s="28"/>
      <c r="AG79" s="28"/>
    </row>
    <row r="80" spans="1:33" hidden="1" outlineLevel="1">
      <c r="A80" s="19"/>
      <c r="B80" s="20"/>
      <c r="C80" s="76" t="str">
        <f>IFERROR(VLOOKUP(B80,'Liste Site FFME'!$A:$B,2,FALSE()),"")</f>
        <v/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17">
        <f t="shared" si="17"/>
        <v>0</v>
      </c>
      <c r="Z80" s="22"/>
      <c r="AA80" s="63">
        <f t="shared" si="18"/>
        <v>9</v>
      </c>
      <c r="AB80" s="63">
        <f t="shared" si="19"/>
        <v>0</v>
      </c>
      <c r="AC80" s="49" t="str">
        <f t="shared" si="20"/>
        <v>ok</v>
      </c>
      <c r="AD80" s="28"/>
      <c r="AE80" s="50">
        <f t="shared" si="21"/>
        <v>0</v>
      </c>
      <c r="AF80" s="28"/>
      <c r="AG80" s="28"/>
    </row>
    <row r="81" spans="1:33" hidden="1" outlineLevel="1">
      <c r="A81" s="19"/>
      <c r="B81" s="20"/>
      <c r="C81" s="76" t="str">
        <f>IFERROR(VLOOKUP(B81,'Liste Site FFME'!$A:$B,2,FALSE()),"")</f>
        <v/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17">
        <f t="shared" si="17"/>
        <v>0</v>
      </c>
      <c r="Z81" s="22"/>
      <c r="AA81" s="63">
        <f t="shared" si="18"/>
        <v>9</v>
      </c>
      <c r="AB81" s="63">
        <f t="shared" si="19"/>
        <v>0</v>
      </c>
      <c r="AC81" s="49" t="str">
        <f t="shared" si="20"/>
        <v>ok</v>
      </c>
      <c r="AD81" s="28"/>
      <c r="AE81" s="50">
        <f t="shared" si="21"/>
        <v>0</v>
      </c>
      <c r="AF81" s="28"/>
      <c r="AG81" s="28"/>
    </row>
    <row r="82" spans="1:33" hidden="1" outlineLevel="1">
      <c r="A82" s="19"/>
      <c r="B82" s="20"/>
      <c r="C82" s="76" t="str">
        <f>IFERROR(VLOOKUP(B82,'Liste Site FFME'!$A:$B,2,FALSE()),"")</f>
        <v/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17">
        <f t="shared" si="17"/>
        <v>0</v>
      </c>
      <c r="Z82" s="22"/>
      <c r="AA82" s="63">
        <f t="shared" si="18"/>
        <v>9</v>
      </c>
      <c r="AB82" s="63">
        <f t="shared" si="19"/>
        <v>0</v>
      </c>
      <c r="AC82" s="49" t="str">
        <f t="shared" si="20"/>
        <v>ok</v>
      </c>
      <c r="AD82" s="28"/>
      <c r="AE82" s="50">
        <f t="shared" si="21"/>
        <v>0</v>
      </c>
      <c r="AF82" s="28"/>
      <c r="AG82" s="28"/>
    </row>
    <row r="83" spans="1:33" hidden="1" outlineLevel="1">
      <c r="A83" s="19"/>
      <c r="B83" s="20"/>
      <c r="C83" s="76" t="str">
        <f>IFERROR(VLOOKUP(B83,'Liste Site FFME'!$A:$B,2,FALSE()),"")</f>
        <v/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17">
        <f t="shared" si="17"/>
        <v>0</v>
      </c>
      <c r="Z83" s="22"/>
      <c r="AA83" s="63">
        <f t="shared" si="18"/>
        <v>9</v>
      </c>
      <c r="AB83" s="63">
        <f t="shared" si="19"/>
        <v>0</v>
      </c>
      <c r="AC83" s="49" t="str">
        <f t="shared" si="20"/>
        <v>ok</v>
      </c>
      <c r="AD83" s="28"/>
      <c r="AE83" s="50">
        <f t="shared" si="21"/>
        <v>0</v>
      </c>
      <c r="AF83" s="28"/>
      <c r="AG83" s="28"/>
    </row>
    <row r="84" spans="1:33" hidden="1" outlineLevel="1">
      <c r="A84" s="19"/>
      <c r="B84" s="20"/>
      <c r="C84" s="76" t="str">
        <f>IFERROR(VLOOKUP(B84,'Liste Site FFME'!$A:$B,2,FALSE()),"")</f>
        <v/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17">
        <f t="shared" si="17"/>
        <v>0</v>
      </c>
      <c r="Z84" s="22"/>
      <c r="AA84" s="63">
        <f t="shared" si="18"/>
        <v>9</v>
      </c>
      <c r="AB84" s="63">
        <f t="shared" si="19"/>
        <v>0</v>
      </c>
      <c r="AC84" s="49" t="str">
        <f t="shared" si="20"/>
        <v>ok</v>
      </c>
      <c r="AD84" s="28"/>
      <c r="AE84" s="50">
        <f t="shared" si="21"/>
        <v>0</v>
      </c>
      <c r="AF84" s="28"/>
      <c r="AG84" s="28"/>
    </row>
    <row r="85" spans="1:33" hidden="1" outlineLevel="1">
      <c r="A85" s="19"/>
      <c r="B85" s="20"/>
      <c r="C85" s="76" t="str">
        <f>IFERROR(VLOOKUP(B85,'Liste Site FFME'!$A:$B,2,FALSE()),"")</f>
        <v/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17">
        <f t="shared" si="17"/>
        <v>0</v>
      </c>
      <c r="Z85" s="22"/>
      <c r="AA85" s="63">
        <f t="shared" si="18"/>
        <v>9</v>
      </c>
      <c r="AB85" s="63">
        <f t="shared" si="19"/>
        <v>0</v>
      </c>
      <c r="AC85" s="49" t="str">
        <f t="shared" si="20"/>
        <v>ok</v>
      </c>
      <c r="AD85" s="28"/>
      <c r="AE85" s="50">
        <f t="shared" si="21"/>
        <v>0</v>
      </c>
      <c r="AF85" s="28"/>
      <c r="AG85" s="28"/>
    </row>
    <row r="86" spans="1:33" hidden="1" outlineLevel="1">
      <c r="A86" s="19"/>
      <c r="B86" s="20"/>
      <c r="C86" s="76" t="str">
        <f>IFERROR(VLOOKUP(B86,'Liste Site FFME'!$A:$B,2,FALSE()),"")</f>
        <v/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17">
        <f t="shared" si="17"/>
        <v>0</v>
      </c>
      <c r="Z86" s="22"/>
      <c r="AA86" s="63">
        <f t="shared" si="18"/>
        <v>9</v>
      </c>
      <c r="AB86" s="63">
        <f t="shared" si="19"/>
        <v>0</v>
      </c>
      <c r="AC86" s="49" t="str">
        <f t="shared" si="20"/>
        <v>ok</v>
      </c>
      <c r="AD86" s="28"/>
      <c r="AE86" s="50">
        <f t="shared" si="21"/>
        <v>0</v>
      </c>
      <c r="AF86" s="28"/>
      <c r="AG86" s="28"/>
    </row>
    <row r="87" spans="1:33" hidden="1" outlineLevel="1">
      <c r="A87" s="19"/>
      <c r="B87" s="20"/>
      <c r="C87" s="76" t="str">
        <f>IFERROR(VLOOKUP(B87,'Liste Site FFME'!$A:$B,2,FALSE()),"")</f>
        <v/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17">
        <f t="shared" si="17"/>
        <v>0</v>
      </c>
      <c r="Z87" s="22"/>
      <c r="AA87" s="63">
        <f t="shared" si="18"/>
        <v>9</v>
      </c>
      <c r="AB87" s="63">
        <f t="shared" si="19"/>
        <v>0</v>
      </c>
      <c r="AC87" s="49" t="str">
        <f t="shared" si="20"/>
        <v>ok</v>
      </c>
      <c r="AD87" s="28"/>
      <c r="AE87" s="50">
        <f t="shared" si="21"/>
        <v>0</v>
      </c>
      <c r="AF87" s="28"/>
      <c r="AG87" s="28"/>
    </row>
    <row r="88" spans="1:33" hidden="1" outlineLevel="1">
      <c r="A88" s="19"/>
      <c r="B88" s="20"/>
      <c r="C88" s="76" t="str">
        <f>IFERROR(VLOOKUP(B88,'Liste Site FFME'!$A:$B,2,FALSE()),"")</f>
        <v/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17">
        <f t="shared" si="17"/>
        <v>0</v>
      </c>
      <c r="Z88" s="22"/>
      <c r="AA88" s="63">
        <f t="shared" si="18"/>
        <v>9</v>
      </c>
      <c r="AB88" s="63">
        <f t="shared" si="19"/>
        <v>0</v>
      </c>
      <c r="AC88" s="49" t="str">
        <f t="shared" si="20"/>
        <v>ok</v>
      </c>
      <c r="AD88" s="28"/>
      <c r="AE88" s="50">
        <f t="shared" si="21"/>
        <v>0</v>
      </c>
      <c r="AF88" s="28"/>
      <c r="AG88" s="28"/>
    </row>
    <row r="89" spans="1:33" hidden="1" outlineLevel="1">
      <c r="A89" s="19"/>
      <c r="B89" s="20"/>
      <c r="C89" s="76" t="str">
        <f>IFERROR(VLOOKUP(B89,'Liste Site FFME'!$A:$B,2,FALSE()),"")</f>
        <v/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17">
        <f t="shared" si="17"/>
        <v>0</v>
      </c>
      <c r="Z89" s="22"/>
      <c r="AA89" s="63">
        <f t="shared" si="18"/>
        <v>9</v>
      </c>
      <c r="AB89" s="63">
        <f t="shared" si="19"/>
        <v>0</v>
      </c>
      <c r="AC89" s="49" t="str">
        <f t="shared" si="20"/>
        <v>ok</v>
      </c>
      <c r="AD89" s="28"/>
      <c r="AE89" s="50">
        <f t="shared" si="21"/>
        <v>0</v>
      </c>
      <c r="AF89" s="28"/>
      <c r="AG89" s="28"/>
    </row>
    <row r="90" spans="1:33" hidden="1" outlineLevel="1">
      <c r="A90" s="19"/>
      <c r="B90" s="20"/>
      <c r="C90" s="76" t="str">
        <f>IFERROR(VLOOKUP(B90,'Liste Site FFME'!$A:$B,2,FALSE()),"")</f>
        <v/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17">
        <f t="shared" si="17"/>
        <v>0</v>
      </c>
      <c r="Z90" s="22"/>
      <c r="AA90" s="63">
        <f t="shared" si="18"/>
        <v>9</v>
      </c>
      <c r="AB90" s="63">
        <f t="shared" si="19"/>
        <v>0</v>
      </c>
      <c r="AC90" s="49" t="str">
        <f t="shared" si="20"/>
        <v>ok</v>
      </c>
      <c r="AD90" s="28"/>
      <c r="AE90" s="50">
        <f t="shared" si="21"/>
        <v>0</v>
      </c>
      <c r="AF90" s="28"/>
      <c r="AG90" s="28"/>
    </row>
    <row r="91" spans="1:33" hidden="1" outlineLevel="1">
      <c r="A91" s="19"/>
      <c r="B91" s="20"/>
      <c r="C91" s="76" t="str">
        <f>IFERROR(VLOOKUP(B91,'Liste Site FFME'!$A:$B,2,FALSE()),"")</f>
        <v/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17">
        <f t="shared" si="17"/>
        <v>0</v>
      </c>
      <c r="Z91" s="22"/>
      <c r="AA91" s="63">
        <f t="shared" si="18"/>
        <v>9</v>
      </c>
      <c r="AB91" s="63">
        <f t="shared" si="19"/>
        <v>0</v>
      </c>
      <c r="AC91" s="49" t="str">
        <f t="shared" si="20"/>
        <v>ok</v>
      </c>
      <c r="AD91" s="28"/>
      <c r="AE91" s="50">
        <f t="shared" si="21"/>
        <v>0</v>
      </c>
      <c r="AF91" s="28"/>
      <c r="AG91" s="28"/>
    </row>
    <row r="92" spans="1:33" hidden="1" outlineLevel="1">
      <c r="A92" s="19"/>
      <c r="B92" s="20"/>
      <c r="C92" s="76" t="str">
        <f>IFERROR(VLOOKUP(B92,'Liste Site FFME'!$A:$B,2,FALSE()),"")</f>
        <v/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17">
        <f t="shared" si="17"/>
        <v>0</v>
      </c>
      <c r="Z92" s="22"/>
      <c r="AA92" s="63">
        <f t="shared" si="18"/>
        <v>9</v>
      </c>
      <c r="AB92" s="63">
        <f t="shared" si="19"/>
        <v>0</v>
      </c>
      <c r="AC92" s="49" t="str">
        <f t="shared" si="20"/>
        <v>ok</v>
      </c>
      <c r="AD92" s="28"/>
      <c r="AE92" s="50">
        <f t="shared" si="21"/>
        <v>0</v>
      </c>
      <c r="AF92" s="28"/>
      <c r="AG92" s="28"/>
    </row>
    <row r="93" spans="1:33" hidden="1" outlineLevel="1">
      <c r="A93" s="19"/>
      <c r="B93" s="20"/>
      <c r="C93" s="76" t="str">
        <f>IFERROR(VLOOKUP(B93,'Liste Site FFME'!$A:$B,2,FALSE()),"")</f>
        <v/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17">
        <f t="shared" si="17"/>
        <v>0</v>
      </c>
      <c r="Z93" s="22"/>
      <c r="AA93" s="63">
        <f t="shared" si="18"/>
        <v>9</v>
      </c>
      <c r="AB93" s="63">
        <f t="shared" si="19"/>
        <v>0</v>
      </c>
      <c r="AC93" s="49" t="str">
        <f t="shared" si="20"/>
        <v>ok</v>
      </c>
      <c r="AD93" s="28"/>
      <c r="AE93" s="50">
        <f t="shared" si="21"/>
        <v>0</v>
      </c>
      <c r="AF93" s="28"/>
      <c r="AG93" s="28"/>
    </row>
    <row r="94" spans="1:33" hidden="1" outlineLevel="1">
      <c r="A94" s="19"/>
      <c r="B94" s="20"/>
      <c r="C94" s="76" t="str">
        <f>IFERROR(VLOOKUP(B94,'Liste Site FFME'!$A:$B,2,FALSE()),"")</f>
        <v/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17">
        <f t="shared" si="17"/>
        <v>0</v>
      </c>
      <c r="Z94" s="22"/>
      <c r="AA94" s="63">
        <f t="shared" si="18"/>
        <v>9</v>
      </c>
      <c r="AB94" s="63">
        <f t="shared" si="19"/>
        <v>0</v>
      </c>
      <c r="AC94" s="49" t="str">
        <f t="shared" si="20"/>
        <v>ok</v>
      </c>
      <c r="AD94" s="28"/>
      <c r="AE94" s="50">
        <f t="shared" si="21"/>
        <v>0</v>
      </c>
      <c r="AF94" s="28"/>
      <c r="AG94" s="28"/>
    </row>
    <row r="95" spans="1:33" hidden="1" outlineLevel="1">
      <c r="A95" s="19"/>
      <c r="B95" s="20"/>
      <c r="C95" s="76" t="str">
        <f>IFERROR(VLOOKUP(B95,'Liste Site FFME'!$A:$B,2,FALSE()),"")</f>
        <v/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17">
        <f t="shared" si="17"/>
        <v>0</v>
      </c>
      <c r="Z95" s="22"/>
      <c r="AA95" s="63">
        <f t="shared" si="18"/>
        <v>9</v>
      </c>
      <c r="AB95" s="63">
        <f t="shared" si="19"/>
        <v>0</v>
      </c>
      <c r="AC95" s="49" t="str">
        <f t="shared" si="20"/>
        <v>ok</v>
      </c>
      <c r="AD95" s="28"/>
      <c r="AE95" s="50">
        <f t="shared" si="21"/>
        <v>0</v>
      </c>
      <c r="AF95" s="28"/>
      <c r="AG95" s="28"/>
    </row>
    <row r="96" spans="1:33" hidden="1" outlineLevel="1">
      <c r="A96" s="19"/>
      <c r="B96" s="20"/>
      <c r="C96" s="76" t="str">
        <f>IFERROR(VLOOKUP(B96,'Liste Site FFME'!$A:$B,2,FALSE()),"")</f>
        <v/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17">
        <f t="shared" si="17"/>
        <v>0</v>
      </c>
      <c r="Z96" s="22"/>
      <c r="AA96" s="63">
        <f t="shared" si="18"/>
        <v>9</v>
      </c>
      <c r="AB96" s="63">
        <f t="shared" si="19"/>
        <v>0</v>
      </c>
      <c r="AC96" s="49" t="str">
        <f t="shared" si="20"/>
        <v>ok</v>
      </c>
      <c r="AD96" s="28"/>
      <c r="AE96" s="50">
        <f t="shared" si="21"/>
        <v>0</v>
      </c>
      <c r="AF96" s="28"/>
      <c r="AG96" s="28"/>
    </row>
    <row r="97" spans="1:33" hidden="1" outlineLevel="1">
      <c r="A97" s="19"/>
      <c r="B97" s="20"/>
      <c r="C97" s="76" t="str">
        <f>IFERROR(VLOOKUP(B97,'Liste Site FFME'!$A:$B,2,FALSE()),"")</f>
        <v/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17">
        <f t="shared" si="17"/>
        <v>0</v>
      </c>
      <c r="Z97" s="22"/>
      <c r="AA97" s="63">
        <f t="shared" si="18"/>
        <v>9</v>
      </c>
      <c r="AB97" s="63">
        <f t="shared" si="19"/>
        <v>0</v>
      </c>
      <c r="AC97" s="49" t="str">
        <f t="shared" si="20"/>
        <v>ok</v>
      </c>
      <c r="AD97" s="28"/>
      <c r="AE97" s="50">
        <f t="shared" si="21"/>
        <v>0</v>
      </c>
      <c r="AF97" s="28"/>
      <c r="AG97" s="28"/>
    </row>
    <row r="98" spans="1:33" hidden="1" outlineLevel="1">
      <c r="A98" s="19"/>
      <c r="B98" s="20"/>
      <c r="C98" s="76" t="str">
        <f>IFERROR(VLOOKUP(B98,'Liste Site FFME'!$A:$B,2,FALSE()),"")</f>
        <v/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17">
        <f t="shared" si="17"/>
        <v>0</v>
      </c>
      <c r="Z98" s="22"/>
      <c r="AA98" s="63">
        <f t="shared" si="18"/>
        <v>9</v>
      </c>
      <c r="AB98" s="63">
        <f t="shared" si="19"/>
        <v>0</v>
      </c>
      <c r="AC98" s="49" t="str">
        <f t="shared" si="20"/>
        <v>ok</v>
      </c>
      <c r="AD98" s="28"/>
      <c r="AE98" s="50">
        <f t="shared" si="21"/>
        <v>0</v>
      </c>
      <c r="AF98" s="28"/>
      <c r="AG98" s="28"/>
    </row>
    <row r="99" spans="1:33" hidden="1" outlineLevel="1">
      <c r="A99" s="19"/>
      <c r="B99" s="20"/>
      <c r="C99" s="76" t="str">
        <f>IFERROR(VLOOKUP(B99,'Liste Site FFME'!$A:$B,2,FALSE()),"")</f>
        <v/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17">
        <f t="shared" si="17"/>
        <v>0</v>
      </c>
      <c r="Z99" s="22"/>
      <c r="AA99" s="63">
        <f t="shared" si="18"/>
        <v>9</v>
      </c>
      <c r="AB99" s="63">
        <f t="shared" si="19"/>
        <v>0</v>
      </c>
      <c r="AC99" s="49" t="str">
        <f t="shared" si="20"/>
        <v>ok</v>
      </c>
      <c r="AD99" s="28"/>
      <c r="AE99" s="50">
        <f t="shared" si="21"/>
        <v>0</v>
      </c>
      <c r="AF99" s="28"/>
      <c r="AG99" s="28"/>
    </row>
    <row r="100" spans="1:33" hidden="1" outlineLevel="1">
      <c r="A100" s="19"/>
      <c r="B100" s="20"/>
      <c r="C100" s="76" t="str">
        <f>IFERROR(VLOOKUP(B100,'Liste Site FFME'!$A:$B,2,FALSE()),"")</f>
        <v/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17">
        <f t="shared" si="17"/>
        <v>0</v>
      </c>
      <c r="Z100" s="22"/>
      <c r="AA100" s="63">
        <f t="shared" si="18"/>
        <v>9</v>
      </c>
      <c r="AB100" s="63">
        <f t="shared" si="19"/>
        <v>0</v>
      </c>
      <c r="AC100" s="49" t="str">
        <f t="shared" si="20"/>
        <v>ok</v>
      </c>
      <c r="AD100" s="28"/>
      <c r="AE100" s="50">
        <f t="shared" si="21"/>
        <v>0</v>
      </c>
      <c r="AF100" s="28"/>
      <c r="AG100" s="28"/>
    </row>
    <row r="101" spans="1:33" hidden="1" outlineLevel="1">
      <c r="A101" s="19"/>
      <c r="B101" s="20"/>
      <c r="C101" s="76" t="str">
        <f>IFERROR(VLOOKUP(B101,'Liste Site FFME'!$A:$B,2,FALSE()),"")</f>
        <v/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17">
        <f t="shared" si="17"/>
        <v>0</v>
      </c>
      <c r="Z101" s="22"/>
      <c r="AA101" s="63">
        <f t="shared" si="18"/>
        <v>9</v>
      </c>
      <c r="AB101" s="63">
        <f t="shared" si="19"/>
        <v>0</v>
      </c>
      <c r="AC101" s="49" t="str">
        <f t="shared" si="20"/>
        <v>ok</v>
      </c>
      <c r="AD101" s="28"/>
      <c r="AE101" s="50">
        <f t="shared" si="21"/>
        <v>0</v>
      </c>
      <c r="AF101" s="28"/>
      <c r="AG101" s="28"/>
    </row>
    <row r="102" spans="1:33" collapsed="1">
      <c r="A102" s="19"/>
      <c r="B102" s="20"/>
      <c r="C102" s="76" t="str">
        <f>IFERROR(VLOOKUP(B102,'Liste Site FFME'!$A:$B,2,FALSE()),"")</f>
        <v/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17">
        <f t="shared" si="17"/>
        <v>0</v>
      </c>
      <c r="Z102" s="22"/>
      <c r="AA102" s="63">
        <f t="shared" si="18"/>
        <v>9</v>
      </c>
      <c r="AB102" s="63">
        <f t="shared" si="19"/>
        <v>0</v>
      </c>
      <c r="AC102" s="49" t="str">
        <f t="shared" si="20"/>
        <v>ok</v>
      </c>
      <c r="AD102" s="28"/>
      <c r="AE102" s="50">
        <f t="shared" si="21"/>
        <v>0</v>
      </c>
      <c r="AF102" s="28"/>
      <c r="AG102" s="28"/>
    </row>
    <row r="103" spans="1:33">
      <c r="A103" s="19"/>
      <c r="B103" s="20"/>
      <c r="C103" s="76" t="str">
        <f>IFERROR(VLOOKUP(B103,'Liste Site FFME'!$A:$B,2,FALSE()),"")</f>
        <v/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17">
        <f t="shared" si="17"/>
        <v>0</v>
      </c>
      <c r="Z103" s="22"/>
      <c r="AA103" s="63">
        <f t="shared" si="18"/>
        <v>9</v>
      </c>
      <c r="AB103" s="63">
        <f t="shared" si="19"/>
        <v>0</v>
      </c>
      <c r="AC103" s="49" t="str">
        <f t="shared" si="20"/>
        <v>ok</v>
      </c>
      <c r="AD103" s="28"/>
      <c r="AE103" s="50">
        <f t="shared" si="21"/>
        <v>0</v>
      </c>
      <c r="AF103" s="28"/>
      <c r="AG103" s="28"/>
    </row>
    <row r="104" spans="1:33">
      <c r="A104" s="19"/>
      <c r="B104" s="20"/>
      <c r="C104" s="76" t="str">
        <f>IFERROR(VLOOKUP(B104,'Liste Site FFME'!$A:$B,2,FALSE()),"")</f>
        <v/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17">
        <f t="shared" si="17"/>
        <v>0</v>
      </c>
      <c r="Z104" s="22"/>
      <c r="AA104" s="63">
        <f t="shared" si="18"/>
        <v>9</v>
      </c>
      <c r="AB104" s="63">
        <f t="shared" si="19"/>
        <v>0</v>
      </c>
      <c r="AC104" s="49" t="str">
        <f t="shared" si="20"/>
        <v>ok</v>
      </c>
      <c r="AD104" s="28"/>
      <c r="AE104" s="50">
        <f t="shared" si="21"/>
        <v>0</v>
      </c>
      <c r="AF104" s="28"/>
      <c r="AG104" s="28"/>
    </row>
    <row r="105" spans="1:33">
      <c r="A105" s="19"/>
      <c r="B105" s="20"/>
      <c r="C105" s="76" t="str">
        <f>IFERROR(VLOOKUP(B105,'Liste Site FFME'!$A:$B,2,FALSE()),"")</f>
        <v/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17">
        <f t="shared" si="17"/>
        <v>0</v>
      </c>
      <c r="Z105" s="22"/>
      <c r="AA105" s="63">
        <f t="shared" si="18"/>
        <v>9</v>
      </c>
      <c r="AB105" s="63">
        <f t="shared" si="19"/>
        <v>0</v>
      </c>
      <c r="AC105" s="49" t="str">
        <f t="shared" si="20"/>
        <v>ok</v>
      </c>
      <c r="AD105" s="28"/>
      <c r="AE105" s="50">
        <f t="shared" si="21"/>
        <v>0</v>
      </c>
      <c r="AF105" s="28"/>
      <c r="AG105" s="28"/>
    </row>
    <row r="106" spans="1:33">
      <c r="A106" s="19"/>
      <c r="B106" s="20"/>
      <c r="C106" s="76" t="str">
        <f>IFERROR(VLOOKUP(B106,'Liste Site FFME'!$A:$B,2,FALSE()),"")</f>
        <v/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17">
        <f t="shared" ref="Y106:Y137" si="22">SUMIF(D106:X106,1,$D$7:$X$7)</f>
        <v>0</v>
      </c>
      <c r="Z106" s="22"/>
      <c r="AA106" s="63">
        <f t="shared" ref="AA106:AA115" si="23">IF(AD106="x","*",RANK(AE106,$AE$10:$AE$101))</f>
        <v>9</v>
      </c>
      <c r="AB106" s="63">
        <f t="shared" ref="AB106:AB115" si="24">SUM(D106:X106)</f>
        <v>0</v>
      </c>
      <c r="AC106" s="49" t="str">
        <f t="shared" ref="AC106:AC115" si="25">IF(Y106&lt;Y107,"ERR","ok")</f>
        <v>ok</v>
      </c>
      <c r="AD106" s="28"/>
      <c r="AE106" s="50">
        <f t="shared" ref="AE106:AE137" si="26">IF(AD106="x",0,Y106)</f>
        <v>0</v>
      </c>
      <c r="AF106" s="28"/>
      <c r="AG106" s="28"/>
    </row>
    <row r="107" spans="1:33">
      <c r="A107" s="19"/>
      <c r="B107" s="20"/>
      <c r="C107" s="76" t="str">
        <f>IFERROR(VLOOKUP(B107,'Liste Site FFME'!$A:$B,2,FALSE()),"")</f>
        <v/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17">
        <f t="shared" si="22"/>
        <v>0</v>
      </c>
      <c r="Z107" s="22"/>
      <c r="AA107" s="63">
        <f t="shared" si="23"/>
        <v>9</v>
      </c>
      <c r="AB107" s="63">
        <f t="shared" si="24"/>
        <v>0</v>
      </c>
      <c r="AC107" s="49" t="str">
        <f t="shared" si="25"/>
        <v>ok</v>
      </c>
      <c r="AD107" s="28"/>
      <c r="AE107" s="50">
        <f t="shared" si="26"/>
        <v>0</v>
      </c>
      <c r="AF107" s="28"/>
      <c r="AG107" s="28"/>
    </row>
    <row r="108" spans="1:33">
      <c r="A108" s="19"/>
      <c r="B108" s="20"/>
      <c r="C108" s="76" t="str">
        <f>IFERROR(VLOOKUP(B108,'Liste Site FFME'!$A:$B,2,FALSE()),"")</f>
        <v/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17">
        <f t="shared" si="22"/>
        <v>0</v>
      </c>
      <c r="Z108" s="22"/>
      <c r="AA108" s="63">
        <f t="shared" si="23"/>
        <v>9</v>
      </c>
      <c r="AB108" s="63">
        <f t="shared" si="24"/>
        <v>0</v>
      </c>
      <c r="AC108" s="49" t="str">
        <f t="shared" si="25"/>
        <v>ok</v>
      </c>
      <c r="AD108" s="28"/>
      <c r="AE108" s="50">
        <f t="shared" si="26"/>
        <v>0</v>
      </c>
      <c r="AF108" s="28"/>
      <c r="AG108" s="28"/>
    </row>
    <row r="109" spans="1:33">
      <c r="A109" s="19"/>
      <c r="B109" s="20"/>
      <c r="C109" s="76" t="str">
        <f>IFERROR(VLOOKUP(B109,'Liste Site FFME'!$A:$B,2,FALSE()),"")</f>
        <v/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17">
        <f t="shared" si="22"/>
        <v>0</v>
      </c>
      <c r="Z109" s="22"/>
      <c r="AA109" s="63">
        <f t="shared" si="23"/>
        <v>9</v>
      </c>
      <c r="AB109" s="63">
        <f t="shared" si="24"/>
        <v>0</v>
      </c>
      <c r="AC109" s="49" t="str">
        <f t="shared" si="25"/>
        <v>ok</v>
      </c>
      <c r="AD109" s="28"/>
      <c r="AE109" s="50">
        <f t="shared" si="26"/>
        <v>0</v>
      </c>
      <c r="AF109" s="28"/>
      <c r="AG109" s="28"/>
    </row>
    <row r="110" spans="1:33">
      <c r="A110" s="19"/>
      <c r="B110" s="20"/>
      <c r="C110" s="76" t="str">
        <f>IFERROR(VLOOKUP(B110,'Liste Site FFME'!$A:$B,2,FALSE()),"")</f>
        <v/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17">
        <f t="shared" si="22"/>
        <v>0</v>
      </c>
      <c r="Z110" s="22"/>
      <c r="AA110" s="63">
        <f t="shared" si="23"/>
        <v>9</v>
      </c>
      <c r="AB110" s="63">
        <f t="shared" si="24"/>
        <v>0</v>
      </c>
      <c r="AC110" s="49" t="str">
        <f t="shared" si="25"/>
        <v>ok</v>
      </c>
      <c r="AD110" s="28"/>
      <c r="AE110" s="50">
        <f t="shared" si="26"/>
        <v>0</v>
      </c>
      <c r="AF110" s="28"/>
      <c r="AG110" s="28"/>
    </row>
    <row r="111" spans="1:33">
      <c r="A111" s="19"/>
      <c r="B111" s="20"/>
      <c r="C111" s="76" t="str">
        <f>IFERROR(VLOOKUP(B111,'Liste Site FFME'!$A:$B,2,FALSE()),"")</f>
        <v/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17">
        <f t="shared" si="22"/>
        <v>0</v>
      </c>
      <c r="Z111" s="22"/>
      <c r="AA111" s="63">
        <f t="shared" si="23"/>
        <v>9</v>
      </c>
      <c r="AB111" s="63">
        <f t="shared" si="24"/>
        <v>0</v>
      </c>
      <c r="AC111" s="49" t="str">
        <f t="shared" si="25"/>
        <v>ok</v>
      </c>
      <c r="AD111" s="28"/>
      <c r="AE111" s="50">
        <f t="shared" si="26"/>
        <v>0</v>
      </c>
      <c r="AF111" s="28"/>
      <c r="AG111" s="28"/>
    </row>
    <row r="112" spans="1:33">
      <c r="A112" s="19"/>
      <c r="B112" s="20"/>
      <c r="C112" s="76" t="str">
        <f>IFERROR(VLOOKUP(B112,'Liste Site FFME'!$A:$B,2,FALSE()),"")</f>
        <v/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17">
        <f t="shared" si="22"/>
        <v>0</v>
      </c>
      <c r="Z112" s="22"/>
      <c r="AA112" s="63">
        <f t="shared" si="23"/>
        <v>9</v>
      </c>
      <c r="AB112" s="63">
        <f t="shared" si="24"/>
        <v>0</v>
      </c>
      <c r="AC112" s="49" t="str">
        <f t="shared" si="25"/>
        <v>ok</v>
      </c>
      <c r="AD112" s="28"/>
      <c r="AE112" s="50">
        <f t="shared" si="26"/>
        <v>0</v>
      </c>
      <c r="AF112" s="28"/>
      <c r="AG112" s="28"/>
    </row>
    <row r="113" spans="1:33">
      <c r="A113" s="19"/>
      <c r="B113" s="20"/>
      <c r="C113" s="76" t="str">
        <f>IFERROR(VLOOKUP(B113,'Liste Site FFME'!$A:$B,2,FALSE()),"")</f>
        <v/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17">
        <f t="shared" si="22"/>
        <v>0</v>
      </c>
      <c r="Z113" s="22"/>
      <c r="AA113" s="63">
        <f t="shared" si="23"/>
        <v>9</v>
      </c>
      <c r="AB113" s="63">
        <f t="shared" si="24"/>
        <v>0</v>
      </c>
      <c r="AC113" s="49" t="str">
        <f t="shared" si="25"/>
        <v>ok</v>
      </c>
      <c r="AD113" s="28"/>
      <c r="AE113" s="50">
        <f t="shared" si="26"/>
        <v>0</v>
      </c>
      <c r="AF113" s="28"/>
      <c r="AG113" s="28"/>
    </row>
    <row r="114" spans="1:33">
      <c r="A114" s="19"/>
      <c r="B114" s="20"/>
      <c r="C114" s="76" t="str">
        <f>IFERROR(VLOOKUP(B114,'Liste Site FFME'!$A:$B,2,FALSE()),"")</f>
        <v/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17">
        <f t="shared" si="22"/>
        <v>0</v>
      </c>
      <c r="Z114" s="22"/>
      <c r="AA114" s="63">
        <f t="shared" si="23"/>
        <v>9</v>
      </c>
      <c r="AB114" s="63">
        <f t="shared" si="24"/>
        <v>0</v>
      </c>
      <c r="AC114" s="49" t="str">
        <f t="shared" si="25"/>
        <v>ok</v>
      </c>
      <c r="AD114" s="28"/>
      <c r="AE114" s="50">
        <f t="shared" si="26"/>
        <v>0</v>
      </c>
      <c r="AF114" s="28"/>
      <c r="AG114" s="28"/>
    </row>
    <row r="115" spans="1:33">
      <c r="A115" s="19"/>
      <c r="B115" s="20"/>
      <c r="C115" s="76" t="str">
        <f>IFERROR(VLOOKUP(B115,'Liste Site FFME'!$A:$B,2,FALSE()),"")</f>
        <v/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17">
        <f t="shared" si="22"/>
        <v>0</v>
      </c>
      <c r="Z115" s="22"/>
      <c r="AA115" s="63">
        <f t="shared" si="23"/>
        <v>9</v>
      </c>
      <c r="AB115" s="63">
        <f t="shared" si="24"/>
        <v>0</v>
      </c>
      <c r="AC115" s="49" t="str">
        <f t="shared" si="25"/>
        <v>ok</v>
      </c>
      <c r="AD115" s="28"/>
      <c r="AE115" s="50">
        <f t="shared" si="26"/>
        <v>0</v>
      </c>
      <c r="AF115" s="28"/>
      <c r="AG115" s="28"/>
    </row>
    <row r="116" spans="1:33">
      <c r="A116" s="19"/>
      <c r="B116" s="20"/>
      <c r="C116" s="76" t="str">
        <f>IFERROR(VLOOKUP(B116,'Liste Site FFME'!$A:$B,2,FALSE()),"")</f>
        <v/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17"/>
      <c r="Z116" s="22"/>
      <c r="AA116" s="63"/>
      <c r="AB116" s="63"/>
      <c r="AC116" s="49"/>
      <c r="AD116" s="28"/>
      <c r="AE116" s="50"/>
      <c r="AF116" s="28"/>
      <c r="AG116" s="28"/>
    </row>
    <row r="117" spans="1:33">
      <c r="A117" s="19"/>
      <c r="B117" s="20"/>
      <c r="C117" s="76" t="str">
        <f>IFERROR(VLOOKUP(B117,'Liste Site FFME'!$A:$B,2,FALSE()),"")</f>
        <v/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17"/>
      <c r="Z117" s="22"/>
      <c r="AA117" s="63"/>
      <c r="AB117" s="63"/>
      <c r="AC117" s="49"/>
      <c r="AD117" s="28"/>
      <c r="AE117" s="50"/>
      <c r="AF117" s="28"/>
      <c r="AG117" s="28"/>
    </row>
    <row r="118" spans="1:33">
      <c r="A118" s="19"/>
      <c r="B118" s="20"/>
      <c r="C118" s="76" t="str">
        <f>IFERROR(VLOOKUP(B118,'Liste Site FFME'!$A:$B,2,FALSE()),"")</f>
        <v/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17"/>
      <c r="Z118" s="22"/>
      <c r="AA118" s="63"/>
      <c r="AB118" s="63"/>
      <c r="AC118" s="49"/>
      <c r="AD118" s="28"/>
      <c r="AE118" s="50"/>
      <c r="AF118" s="28"/>
      <c r="AG118" s="28"/>
    </row>
    <row r="119" spans="1:33">
      <c r="A119" s="19"/>
      <c r="B119" s="20"/>
      <c r="C119" s="76" t="str">
        <f>IFERROR(VLOOKUP(B119,'Liste Site FFME'!$A:$B,2,FALSE()),"")</f>
        <v/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17"/>
      <c r="Z119" s="22"/>
      <c r="AA119" s="63"/>
      <c r="AB119" s="63"/>
      <c r="AC119" s="49"/>
      <c r="AD119" s="28"/>
      <c r="AE119" s="50"/>
      <c r="AF119" s="28"/>
      <c r="AG119" s="28"/>
    </row>
    <row r="120" spans="1:33">
      <c r="A120" s="19"/>
      <c r="B120" s="20"/>
      <c r="C120" s="76" t="str">
        <f>IFERROR(VLOOKUP(B120,'Liste Site FFME'!$A:$B,2,FALSE()),"")</f>
        <v/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17"/>
      <c r="Z120" s="22"/>
      <c r="AA120" s="63"/>
      <c r="AB120" s="63"/>
      <c r="AC120" s="49"/>
      <c r="AD120" s="28"/>
      <c r="AE120" s="50"/>
      <c r="AF120" s="28"/>
      <c r="AG120" s="28"/>
    </row>
    <row r="121" spans="1:33">
      <c r="A121" s="19"/>
      <c r="B121" s="20"/>
      <c r="C121" s="76" t="str">
        <f>IFERROR(VLOOKUP(B121,'Liste Site FFME'!$A:$B,2,FALSE()),"")</f>
        <v/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17"/>
      <c r="Z121" s="22"/>
      <c r="AA121" s="63"/>
      <c r="AB121" s="63"/>
      <c r="AC121" s="49"/>
      <c r="AD121" s="28"/>
      <c r="AE121" s="50"/>
      <c r="AF121" s="28"/>
      <c r="AG121" s="28"/>
    </row>
    <row r="122" spans="1:33">
      <c r="A122" s="19"/>
      <c r="B122" s="20"/>
      <c r="C122" s="76" t="str">
        <f>IFERROR(VLOOKUP(B122,'Liste Site FFME'!$A:$B,2,FALSE()),"")</f>
        <v/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17"/>
      <c r="Z122" s="22"/>
      <c r="AA122" s="63"/>
      <c r="AB122" s="63"/>
      <c r="AC122" s="49"/>
      <c r="AD122" s="28"/>
      <c r="AE122" s="50"/>
      <c r="AF122" s="28"/>
      <c r="AG122" s="28"/>
    </row>
    <row r="123" spans="1:33">
      <c r="A123" s="19"/>
      <c r="B123" s="20"/>
      <c r="C123" s="76" t="str">
        <f>IFERROR(VLOOKUP(B123,'Liste Site FFME'!$A:$B,2,FALSE()),"")</f>
        <v/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17"/>
      <c r="Z123" s="22"/>
      <c r="AA123" s="63"/>
      <c r="AB123" s="63"/>
      <c r="AC123" s="49"/>
      <c r="AD123" s="28"/>
      <c r="AE123" s="50"/>
      <c r="AF123" s="28"/>
      <c r="AG123" s="28"/>
    </row>
    <row r="124" spans="1:33">
      <c r="A124" s="19"/>
      <c r="B124" s="20"/>
      <c r="C124" s="76" t="str">
        <f>IFERROR(VLOOKUP(B124,'Liste Site FFME'!$A:$B,2,FALSE()),"")</f>
        <v/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17"/>
      <c r="Z124" s="22"/>
      <c r="AA124" s="63"/>
      <c r="AB124" s="63"/>
      <c r="AC124" s="49"/>
      <c r="AD124" s="28"/>
      <c r="AE124" s="50"/>
      <c r="AF124" s="28"/>
      <c r="AG124" s="28"/>
    </row>
    <row r="125" spans="1:33">
      <c r="A125" s="19"/>
      <c r="B125" s="20"/>
      <c r="C125" s="76" t="str">
        <f>IFERROR(VLOOKUP(B125,'Liste Site FFME'!$A:$B,2,FALSE()),"")</f>
        <v/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17"/>
      <c r="Z125" s="22"/>
      <c r="AA125" s="63"/>
      <c r="AB125" s="63"/>
      <c r="AC125" s="49"/>
      <c r="AD125" s="28"/>
      <c r="AE125" s="50"/>
      <c r="AF125" s="28"/>
      <c r="AG125" s="28"/>
    </row>
    <row r="126" spans="1:33">
      <c r="A126" s="19"/>
      <c r="B126" s="20"/>
      <c r="C126" s="76" t="str">
        <f>IFERROR(VLOOKUP(B126,'Liste Site FFME'!$A:$B,2,FALSE()),"")</f>
        <v/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17"/>
      <c r="Z126" s="22"/>
      <c r="AA126" s="63"/>
      <c r="AB126" s="63"/>
      <c r="AC126" s="49"/>
      <c r="AD126" s="28"/>
      <c r="AE126" s="50"/>
      <c r="AF126" s="28"/>
      <c r="AG126" s="28"/>
    </row>
    <row r="127" spans="1:33">
      <c r="A127" s="19"/>
      <c r="B127" s="20"/>
      <c r="C127" s="76" t="str">
        <f>IFERROR(VLOOKUP(B127,'Liste Site FFME'!$A:$B,2,FALSE()),"")</f>
        <v/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17"/>
      <c r="Z127" s="22"/>
      <c r="AA127" s="63"/>
      <c r="AB127" s="63"/>
      <c r="AC127" s="49"/>
      <c r="AD127" s="28"/>
      <c r="AE127" s="50"/>
      <c r="AF127" s="28"/>
      <c r="AG127" s="28"/>
    </row>
    <row r="128" spans="1:33">
      <c r="A128" s="19"/>
      <c r="B128" s="20"/>
      <c r="C128" s="76" t="str">
        <f>IFERROR(VLOOKUP(B128,'Liste Site FFME'!$A:$B,2,FALSE()),"")</f>
        <v/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17"/>
      <c r="Z128" s="22"/>
      <c r="AA128" s="63"/>
      <c r="AB128" s="63"/>
      <c r="AC128" s="49"/>
      <c r="AD128" s="28"/>
      <c r="AE128" s="50"/>
      <c r="AF128" s="28"/>
      <c r="AG128" s="28"/>
    </row>
    <row r="129" spans="1:33">
      <c r="A129" s="19"/>
      <c r="B129" s="20"/>
      <c r="C129" s="76" t="str">
        <f>IFERROR(VLOOKUP(B129,'Liste Site FFME'!$A:$B,2,FALSE()),"")</f>
        <v/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17"/>
      <c r="Z129" s="22"/>
      <c r="AA129" s="63"/>
      <c r="AB129" s="63"/>
      <c r="AC129" s="49"/>
      <c r="AD129" s="28"/>
      <c r="AE129" s="50"/>
      <c r="AF129" s="28"/>
      <c r="AG129" s="28"/>
    </row>
  </sheetData>
  <sheetProtection selectLockedCells="1"/>
  <autoFilter ref="A9:AG9" xr:uid="{00000000-0009-0000-0000-00000B000000}">
    <sortState xmlns:xlrd2="http://schemas.microsoft.com/office/spreadsheetml/2017/richdata2" ref="A10:AG129">
      <sortCondition descending="1" ref="Y9"/>
    </sortState>
  </autoFilter>
  <mergeCells count="6">
    <mergeCell ref="AC8:AG8"/>
    <mergeCell ref="H3:J3"/>
    <mergeCell ref="N3:X3"/>
    <mergeCell ref="Z3:AB3"/>
    <mergeCell ref="A4:B8"/>
    <mergeCell ref="Z4:AB8"/>
  </mergeCells>
  <conditionalFormatting sqref="A1:XFD1">
    <cfRule type="cellIs" dxfId="14" priority="3" operator="equal">
      <formula>"z"</formula>
    </cfRule>
  </conditionalFormatting>
  <conditionalFormatting sqref="D10:X129">
    <cfRule type="cellIs" dxfId="13" priority="1" operator="equal">
      <formula>1</formula>
    </cfRule>
    <cfRule type="cellIs" dxfId="12" priority="2" operator="greaterThan">
      <formula>1</formula>
    </cfRule>
  </conditionalFormatting>
  <conditionalFormatting sqref="AC1:AC1048576">
    <cfRule type="containsText" dxfId="11" priority="4" operator="containsText" text="ERR">
      <formula>NOT(ISERROR(SEARCH("ERR",AC1)))</formula>
    </cfRule>
  </conditionalFormatting>
  <dataValidations count="1">
    <dataValidation type="list" allowBlank="1" showInputMessage="1" showErrorMessage="1" sqref="AD10:AD129 AF10:AG129" xr:uid="{00000000-0002-0000-0B00-000000000000}">
      <formula1>"',x,"</formula1>
    </dataValidation>
  </dataValidations>
  <pageMargins left="0.19685039370078741" right="0.19685039370078741" top="0.19685039370078741" bottom="0.19685039370078741" header="0.31496062992125984" footer="0.31496062992125984"/>
  <pageSetup paperSize="9" scale="7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249977111117893"/>
    <pageSetUpPr fitToPage="1"/>
  </sheetPr>
  <dimension ref="A1:AH129"/>
  <sheetViews>
    <sheetView topLeftCell="A4" zoomScaleNormal="100" workbookViewId="0">
      <selection activeCell="H15" sqref="H15"/>
    </sheetView>
  </sheetViews>
  <sheetFormatPr baseColWidth="10" defaultRowHeight="14.4" outlineLevelRow="1"/>
  <cols>
    <col min="1" max="1" width="7.44140625" style="5" customWidth="1"/>
    <col min="2" max="2" width="28.5546875" customWidth="1"/>
    <col min="3" max="3" width="21.109375" customWidth="1"/>
    <col min="4" max="23" width="5.6640625" style="18" customWidth="1"/>
    <col min="24" max="24" width="5.6640625" style="18" hidden="1" customWidth="1"/>
    <col min="25" max="25" width="8" style="6" customWidth="1"/>
    <col min="26" max="26" width="9.6640625" style="2" customWidth="1"/>
    <col min="27" max="27" width="5.6640625" style="2" customWidth="1"/>
    <col min="28" max="28" width="11.44140625" style="2" customWidth="1"/>
    <col min="29" max="29" width="14" style="2" customWidth="1"/>
    <col min="30" max="30" width="10" style="2" customWidth="1"/>
    <col min="31" max="31" width="12.5546875" customWidth="1"/>
    <col min="32" max="32" width="7.109375" customWidth="1"/>
    <col min="33" max="33" width="8.88671875" customWidth="1"/>
    <col min="34" max="34" width="3.44140625" style="54" customWidth="1"/>
  </cols>
  <sheetData>
    <row r="1" spans="1:34" ht="16.5" customHeight="1">
      <c r="A1" s="53"/>
      <c r="B1" s="77" t="s">
        <v>875</v>
      </c>
      <c r="C1" s="54" t="s">
        <v>59</v>
      </c>
      <c r="D1" s="54" t="s">
        <v>59</v>
      </c>
      <c r="E1" s="54" t="s">
        <v>59</v>
      </c>
      <c r="F1" s="54" t="s">
        <v>59</v>
      </c>
      <c r="G1" s="54" t="s">
        <v>59</v>
      </c>
      <c r="H1" s="54" t="s">
        <v>59</v>
      </c>
      <c r="I1" s="54" t="s">
        <v>59</v>
      </c>
      <c r="J1" s="54" t="s">
        <v>59</v>
      </c>
      <c r="K1" s="54" t="s">
        <v>59</v>
      </c>
      <c r="L1" s="54" t="s">
        <v>59</v>
      </c>
      <c r="M1" s="54" t="s">
        <v>59</v>
      </c>
      <c r="N1" s="54" t="s">
        <v>60</v>
      </c>
      <c r="O1" s="54" t="s">
        <v>59</v>
      </c>
      <c r="P1" s="54" t="s">
        <v>60</v>
      </c>
      <c r="Q1" s="54" t="s">
        <v>59</v>
      </c>
      <c r="R1" s="54" t="s">
        <v>60</v>
      </c>
      <c r="S1" s="54" t="s">
        <v>59</v>
      </c>
      <c r="T1" s="54" t="s">
        <v>60</v>
      </c>
      <c r="U1" s="54" t="s">
        <v>59</v>
      </c>
      <c r="V1" s="54" t="s">
        <v>60</v>
      </c>
      <c r="W1" s="54" t="s">
        <v>59</v>
      </c>
      <c r="X1" s="54" t="s">
        <v>59</v>
      </c>
      <c r="Y1" s="55"/>
      <c r="Z1" s="54"/>
      <c r="AA1" s="54"/>
      <c r="AB1" s="54"/>
      <c r="AC1" s="60"/>
      <c r="AD1" s="60"/>
    </row>
    <row r="2" spans="1:34" ht="14.25" customHeight="1">
      <c r="A2" s="53"/>
      <c r="B2" s="77" t="s">
        <v>876</v>
      </c>
      <c r="C2" s="54"/>
      <c r="D2" s="54">
        <f>$AG$5</f>
        <v>1</v>
      </c>
      <c r="E2" s="54">
        <f>IF(D1="T",D2+1,IF(D1="Z",D2,"err"))</f>
        <v>2</v>
      </c>
      <c r="F2" s="54">
        <f t="shared" ref="F2:X2" si="0">IF(E1="T",E2+1,IF(E1="Z",E2,"err"))</f>
        <v>3</v>
      </c>
      <c r="G2" s="54">
        <f t="shared" si="0"/>
        <v>4</v>
      </c>
      <c r="H2" s="54">
        <f t="shared" si="0"/>
        <v>5</v>
      </c>
      <c r="I2" s="54">
        <f t="shared" si="0"/>
        <v>6</v>
      </c>
      <c r="J2" s="54">
        <f t="shared" si="0"/>
        <v>7</v>
      </c>
      <c r="K2" s="54">
        <f t="shared" si="0"/>
        <v>8</v>
      </c>
      <c r="L2" s="54">
        <f t="shared" si="0"/>
        <v>9</v>
      </c>
      <c r="M2" s="54">
        <f t="shared" si="0"/>
        <v>10</v>
      </c>
      <c r="N2" s="54">
        <v>11</v>
      </c>
      <c r="O2" s="54">
        <f t="shared" si="0"/>
        <v>11</v>
      </c>
      <c r="P2" s="54">
        <f t="shared" si="0"/>
        <v>12</v>
      </c>
      <c r="Q2" s="54">
        <f t="shared" si="0"/>
        <v>12</v>
      </c>
      <c r="R2" s="54">
        <f t="shared" si="0"/>
        <v>13</v>
      </c>
      <c r="S2" s="54">
        <f t="shared" si="0"/>
        <v>13</v>
      </c>
      <c r="T2" s="54">
        <f t="shared" si="0"/>
        <v>14</v>
      </c>
      <c r="U2" s="54">
        <f t="shared" si="0"/>
        <v>14</v>
      </c>
      <c r="V2" s="54">
        <f t="shared" si="0"/>
        <v>15</v>
      </c>
      <c r="W2" s="54">
        <f t="shared" si="0"/>
        <v>15</v>
      </c>
      <c r="X2" s="54">
        <f t="shared" si="0"/>
        <v>16</v>
      </c>
      <c r="Y2" s="55"/>
      <c r="Z2" s="54"/>
      <c r="AA2" s="54"/>
      <c r="AB2" s="54"/>
      <c r="AC2" s="60"/>
      <c r="AD2" s="60"/>
      <c r="AF2" s="1"/>
    </row>
    <row r="3" spans="1:34" s="3" customFormat="1" ht="18.600000000000001" thickBot="1">
      <c r="A3" s="51"/>
      <c r="B3" s="52" t="s">
        <v>0</v>
      </c>
      <c r="C3" s="45" t="s">
        <v>1257</v>
      </c>
      <c r="D3" s="57"/>
      <c r="E3" s="57"/>
      <c r="F3" s="57"/>
      <c r="G3" s="57"/>
      <c r="H3" s="98" t="s">
        <v>1251</v>
      </c>
      <c r="I3" s="98"/>
      <c r="J3" s="98"/>
      <c r="K3" s="59"/>
      <c r="L3" s="57"/>
      <c r="M3" s="57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57"/>
      <c r="Z3" s="96">
        <v>45970</v>
      </c>
      <c r="AA3" s="97"/>
      <c r="AB3" s="97"/>
      <c r="AC3" s="58"/>
      <c r="AD3" s="62"/>
      <c r="AE3" s="57"/>
      <c r="AF3" s="57"/>
      <c r="AG3" s="57"/>
      <c r="AH3" s="57"/>
    </row>
    <row r="4" spans="1:34" ht="14.25" customHeight="1">
      <c r="A4" s="99"/>
      <c r="B4" s="99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5"/>
      <c r="Z4" s="99" t="e" vm="1">
        <v>#VALUE!</v>
      </c>
      <c r="AA4" s="99"/>
      <c r="AB4" s="99"/>
      <c r="AC4" s="60"/>
      <c r="AD4" s="60"/>
      <c r="AE4" s="10" t="s">
        <v>68</v>
      </c>
      <c r="AF4" s="11"/>
      <c r="AG4" s="12"/>
    </row>
    <row r="5" spans="1:34" s="6" customFormat="1">
      <c r="A5" s="99"/>
      <c r="B5" s="99"/>
      <c r="C5" s="55"/>
      <c r="D5" s="7" t="str">
        <f>CONCATENATE(D1,D2)</f>
        <v>T1</v>
      </c>
      <c r="E5" s="7" t="str">
        <f t="shared" ref="E5:W5" si="1">CONCATENATE(E1,E2)</f>
        <v>T2</v>
      </c>
      <c r="F5" s="7" t="str">
        <f t="shared" si="1"/>
        <v>T3</v>
      </c>
      <c r="G5" s="7" t="str">
        <f t="shared" si="1"/>
        <v>T4</v>
      </c>
      <c r="H5" s="7" t="str">
        <f t="shared" si="1"/>
        <v>T5</v>
      </c>
      <c r="I5" s="7" t="str">
        <f t="shared" si="1"/>
        <v>T6</v>
      </c>
      <c r="J5" s="7" t="str">
        <f t="shared" si="1"/>
        <v>T7</v>
      </c>
      <c r="K5" s="7" t="str">
        <f t="shared" si="1"/>
        <v>T8</v>
      </c>
      <c r="L5" s="7" t="str">
        <f t="shared" si="1"/>
        <v>T9</v>
      </c>
      <c r="M5" s="7" t="str">
        <f t="shared" si="1"/>
        <v>T10</v>
      </c>
      <c r="N5" s="7" t="str">
        <f t="shared" si="1"/>
        <v>Z11</v>
      </c>
      <c r="O5" s="7" t="str">
        <f t="shared" si="1"/>
        <v>T11</v>
      </c>
      <c r="P5" s="7" t="str">
        <f t="shared" si="1"/>
        <v>Z12</v>
      </c>
      <c r="Q5" s="7" t="str">
        <f t="shared" si="1"/>
        <v>T12</v>
      </c>
      <c r="R5" s="7" t="str">
        <f t="shared" si="1"/>
        <v>Z13</v>
      </c>
      <c r="S5" s="7" t="str">
        <f t="shared" si="1"/>
        <v>T13</v>
      </c>
      <c r="T5" s="7" t="str">
        <f t="shared" si="1"/>
        <v>Z14</v>
      </c>
      <c r="U5" s="7" t="str">
        <f t="shared" si="1"/>
        <v>T14</v>
      </c>
      <c r="V5" s="7" t="str">
        <f t="shared" si="1"/>
        <v>Z15</v>
      </c>
      <c r="W5" s="7" t="str">
        <f t="shared" si="1"/>
        <v>T15</v>
      </c>
      <c r="X5" s="7" t="str">
        <f t="shared" ref="X5" si="2">_xlfn.CONCAT("V",X2,X1)</f>
        <v>V16T</v>
      </c>
      <c r="Y5" s="8" t="s">
        <v>1</v>
      </c>
      <c r="Z5" s="99"/>
      <c r="AA5" s="99"/>
      <c r="AB5" s="99"/>
      <c r="AC5" s="61"/>
      <c r="AD5" s="61"/>
      <c r="AE5" s="13"/>
      <c r="AF5" s="14" t="s">
        <v>58</v>
      </c>
      <c r="AG5" s="26">
        <v>1</v>
      </c>
      <c r="AH5" s="55"/>
    </row>
    <row r="6" spans="1:34">
      <c r="A6" s="99"/>
      <c r="B6" s="99"/>
      <c r="C6" s="46" t="s">
        <v>4</v>
      </c>
      <c r="D6" s="64">
        <f t="shared" ref="D6:O6" si="3">IF(AND(D1="T",C1="T"),1000,IF(AND(C1="Z",D1="T"),500,IF(D1="Z",500,"err")))</f>
        <v>1000</v>
      </c>
      <c r="E6" s="64">
        <f t="shared" si="3"/>
        <v>1000</v>
      </c>
      <c r="F6" s="64">
        <f t="shared" si="3"/>
        <v>1000</v>
      </c>
      <c r="G6" s="64">
        <f t="shared" si="3"/>
        <v>1000</v>
      </c>
      <c r="H6" s="64">
        <f t="shared" si="3"/>
        <v>1000</v>
      </c>
      <c r="I6" s="64">
        <f t="shared" si="3"/>
        <v>1000</v>
      </c>
      <c r="J6" s="64">
        <f t="shared" si="3"/>
        <v>1000</v>
      </c>
      <c r="K6" s="64">
        <f t="shared" si="3"/>
        <v>1000</v>
      </c>
      <c r="L6" s="64">
        <f t="shared" si="3"/>
        <v>1000</v>
      </c>
      <c r="M6" s="64">
        <f t="shared" si="3"/>
        <v>1000</v>
      </c>
      <c r="N6" s="64">
        <f t="shared" si="3"/>
        <v>500</v>
      </c>
      <c r="O6" s="64">
        <f t="shared" si="3"/>
        <v>500</v>
      </c>
      <c r="P6" s="64">
        <f>IF(AND(P1="T",O1="T"),1000,IF(AND(O1="Z",P1="T"),500,IF(P1="Z",500,"err")))</f>
        <v>500</v>
      </c>
      <c r="Q6" s="64">
        <f t="shared" ref="Q6:W6" si="4">IF(AND(Q1="T",P1="T"),1000,IF(AND(P1="Z",Q1="T"),500,IF(Q1="Z",500,"err")))</f>
        <v>500</v>
      </c>
      <c r="R6" s="64">
        <f t="shared" si="4"/>
        <v>500</v>
      </c>
      <c r="S6" s="64">
        <f t="shared" si="4"/>
        <v>500</v>
      </c>
      <c r="T6" s="64">
        <f t="shared" si="4"/>
        <v>500</v>
      </c>
      <c r="U6" s="64">
        <f t="shared" si="4"/>
        <v>500</v>
      </c>
      <c r="V6" s="64">
        <f t="shared" si="4"/>
        <v>500</v>
      </c>
      <c r="W6" s="64">
        <f t="shared" si="4"/>
        <v>500</v>
      </c>
      <c r="X6" s="64"/>
      <c r="Y6" s="48">
        <f>SUM(D6:X6)</f>
        <v>15000</v>
      </c>
      <c r="Z6" s="99"/>
      <c r="AA6" s="99"/>
      <c r="AB6" s="99"/>
      <c r="AC6" s="60"/>
      <c r="AD6" s="60"/>
      <c r="AE6" s="13"/>
      <c r="AF6" s="14"/>
      <c r="AG6" s="26">
        <v>2</v>
      </c>
    </row>
    <row r="7" spans="1:34" ht="15" thickBot="1">
      <c r="A7" s="99"/>
      <c r="B7" s="99"/>
      <c r="C7" s="46" t="s">
        <v>5</v>
      </c>
      <c r="D7" s="47">
        <f>IFERROR(D6/D8,D6)</f>
        <v>166.66666666666666</v>
      </c>
      <c r="E7" s="47">
        <f t="shared" ref="E7:X7" si="5">IFERROR(E6/E8,E6)</f>
        <v>200</v>
      </c>
      <c r="F7" s="47">
        <f t="shared" si="5"/>
        <v>166.66666666666666</v>
      </c>
      <c r="G7" s="47">
        <f t="shared" si="5"/>
        <v>333.33333333333331</v>
      </c>
      <c r="H7" s="47">
        <f t="shared" si="5"/>
        <v>250</v>
      </c>
      <c r="I7" s="47">
        <f t="shared" si="5"/>
        <v>1000</v>
      </c>
      <c r="J7" s="47">
        <f t="shared" si="5"/>
        <v>500</v>
      </c>
      <c r="K7" s="47">
        <f t="shared" si="5"/>
        <v>1000</v>
      </c>
      <c r="L7" s="47">
        <f t="shared" si="5"/>
        <v>500</v>
      </c>
      <c r="M7" s="47">
        <f t="shared" si="5"/>
        <v>500</v>
      </c>
      <c r="N7" s="47">
        <f t="shared" si="5"/>
        <v>250</v>
      </c>
      <c r="O7" s="47">
        <f t="shared" si="5"/>
        <v>500</v>
      </c>
      <c r="P7" s="47">
        <f t="shared" si="5"/>
        <v>250</v>
      </c>
      <c r="Q7" s="47">
        <f t="shared" si="5"/>
        <v>500</v>
      </c>
      <c r="R7" s="47">
        <f t="shared" si="5"/>
        <v>500</v>
      </c>
      <c r="S7" s="47">
        <f t="shared" si="5"/>
        <v>500</v>
      </c>
      <c r="T7" s="47">
        <f t="shared" si="5"/>
        <v>500</v>
      </c>
      <c r="U7" s="47">
        <f t="shared" si="5"/>
        <v>500</v>
      </c>
      <c r="V7" s="47">
        <f t="shared" si="5"/>
        <v>500</v>
      </c>
      <c r="W7" s="47">
        <f t="shared" si="5"/>
        <v>500</v>
      </c>
      <c r="X7" s="47">
        <f t="shared" si="5"/>
        <v>0</v>
      </c>
      <c r="Y7" s="48"/>
      <c r="Z7" s="99"/>
      <c r="AA7" s="99"/>
      <c r="AB7" s="99"/>
      <c r="AC7" s="60"/>
      <c r="AD7" s="60"/>
      <c r="AE7" s="13"/>
      <c r="AF7" s="14" t="s">
        <v>62</v>
      </c>
      <c r="AG7" s="26">
        <v>2</v>
      </c>
    </row>
    <row r="8" spans="1:34" ht="15" thickBot="1">
      <c r="A8" s="100"/>
      <c r="B8" s="100"/>
      <c r="C8" s="46" t="s">
        <v>6</v>
      </c>
      <c r="D8" s="47">
        <f>SUM(D10:D102)</f>
        <v>6</v>
      </c>
      <c r="E8" s="47">
        <f t="shared" ref="E8:X8" si="6">SUM(E10:E102)</f>
        <v>5</v>
      </c>
      <c r="F8" s="47">
        <f t="shared" si="6"/>
        <v>6</v>
      </c>
      <c r="G8" s="47">
        <f t="shared" si="6"/>
        <v>3</v>
      </c>
      <c r="H8" s="47">
        <f t="shared" si="6"/>
        <v>4</v>
      </c>
      <c r="I8" s="47">
        <f t="shared" si="6"/>
        <v>1</v>
      </c>
      <c r="J8" s="47">
        <f t="shared" si="6"/>
        <v>2</v>
      </c>
      <c r="K8" s="47">
        <f t="shared" si="6"/>
        <v>1</v>
      </c>
      <c r="L8" s="47">
        <f t="shared" si="6"/>
        <v>2</v>
      </c>
      <c r="M8" s="47">
        <f t="shared" si="6"/>
        <v>2</v>
      </c>
      <c r="N8" s="47">
        <f t="shared" si="6"/>
        <v>2</v>
      </c>
      <c r="O8" s="47">
        <f t="shared" si="6"/>
        <v>1</v>
      </c>
      <c r="P8" s="47">
        <f t="shared" si="6"/>
        <v>2</v>
      </c>
      <c r="Q8" s="47">
        <f t="shared" si="6"/>
        <v>0</v>
      </c>
      <c r="R8" s="47">
        <f t="shared" si="6"/>
        <v>1</v>
      </c>
      <c r="S8" s="47">
        <f t="shared" si="6"/>
        <v>1</v>
      </c>
      <c r="T8" s="47">
        <f t="shared" si="6"/>
        <v>1</v>
      </c>
      <c r="U8" s="47">
        <f t="shared" si="6"/>
        <v>0</v>
      </c>
      <c r="V8" s="47">
        <f t="shared" si="6"/>
        <v>0</v>
      </c>
      <c r="W8" s="47">
        <f t="shared" si="6"/>
        <v>0</v>
      </c>
      <c r="X8" s="47">
        <f t="shared" si="6"/>
        <v>0</v>
      </c>
      <c r="Y8" s="48"/>
      <c r="Z8" s="100"/>
      <c r="AA8" s="100"/>
      <c r="AB8" s="100"/>
      <c r="AC8" s="93" t="s">
        <v>71</v>
      </c>
      <c r="AD8" s="94"/>
      <c r="AE8" s="94"/>
      <c r="AF8" s="94"/>
      <c r="AG8" s="95"/>
    </row>
    <row r="9" spans="1:34" s="9" customFormat="1">
      <c r="A9" s="15" t="s">
        <v>63</v>
      </c>
      <c r="B9" s="15" t="s">
        <v>64</v>
      </c>
      <c r="C9" s="16" t="s">
        <v>81</v>
      </c>
      <c r="D9" s="16" t="s">
        <v>54</v>
      </c>
      <c r="E9" s="16" t="s">
        <v>54</v>
      </c>
      <c r="F9" s="16" t="s">
        <v>54</v>
      </c>
      <c r="G9" s="16" t="s">
        <v>54</v>
      </c>
      <c r="H9" s="16" t="s">
        <v>54</v>
      </c>
      <c r="I9" s="16" t="s">
        <v>54</v>
      </c>
      <c r="J9" s="16" t="s">
        <v>54</v>
      </c>
      <c r="K9" s="16" t="s">
        <v>54</v>
      </c>
      <c r="L9" s="16" t="s">
        <v>54</v>
      </c>
      <c r="M9" s="16" t="s">
        <v>54</v>
      </c>
      <c r="N9" s="16" t="s">
        <v>54</v>
      </c>
      <c r="O9" s="16" t="s">
        <v>54</v>
      </c>
      <c r="P9" s="16" t="s">
        <v>54</v>
      </c>
      <c r="Q9" s="16" t="s">
        <v>54</v>
      </c>
      <c r="R9" s="16" t="s">
        <v>54</v>
      </c>
      <c r="S9" s="16" t="s">
        <v>54</v>
      </c>
      <c r="T9" s="16" t="s">
        <v>54</v>
      </c>
      <c r="U9" s="16" t="s">
        <v>54</v>
      </c>
      <c r="V9" s="16" t="s">
        <v>54</v>
      </c>
      <c r="W9" s="16" t="s">
        <v>54</v>
      </c>
      <c r="X9" s="16" t="s">
        <v>54</v>
      </c>
      <c r="Y9" s="16" t="s">
        <v>55</v>
      </c>
      <c r="Z9" s="15" t="s">
        <v>53</v>
      </c>
      <c r="AA9" s="15" t="s">
        <v>56</v>
      </c>
      <c r="AB9" s="15" t="s">
        <v>57</v>
      </c>
      <c r="AC9" s="29" t="s">
        <v>67</v>
      </c>
      <c r="AD9" s="30" t="s">
        <v>65</v>
      </c>
      <c r="AE9" s="31" t="s">
        <v>70</v>
      </c>
      <c r="AF9" s="30" t="s">
        <v>69</v>
      </c>
      <c r="AG9" s="30" t="s">
        <v>52</v>
      </c>
      <c r="AH9" s="61"/>
    </row>
    <row r="10" spans="1:34">
      <c r="A10" s="19">
        <v>701</v>
      </c>
      <c r="B10" s="85" t="str">
        <f>'Extract 2025'!H153</f>
        <v>CHALUMEAU Sylvaine</v>
      </c>
      <c r="C10" s="88" t="str">
        <f>'Extract 2025'!I153</f>
        <v>AMICALE LAIQUE D'ANSE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0</v>
      </c>
      <c r="K10" s="21">
        <v>1</v>
      </c>
      <c r="L10" s="21">
        <v>1</v>
      </c>
      <c r="M10" s="21">
        <v>1</v>
      </c>
      <c r="N10" s="21">
        <v>1</v>
      </c>
      <c r="O10" s="21">
        <v>0</v>
      </c>
      <c r="P10" s="21">
        <v>1</v>
      </c>
      <c r="Q10" s="21">
        <v>0</v>
      </c>
      <c r="R10" s="21">
        <v>1</v>
      </c>
      <c r="S10" s="21">
        <v>1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17">
        <f t="shared" ref="Y10:Y41" si="7">SUMIF(D10:X10,1,$D$7:$X$7)</f>
        <v>5616.6666666666661</v>
      </c>
      <c r="Z10" s="22"/>
      <c r="AA10" s="63">
        <f t="shared" ref="AA10:AA41" si="8">IF(AD10="x","*",RANK(AE10,$AE$10:$AE$101))</f>
        <v>1</v>
      </c>
      <c r="AB10" s="63">
        <f t="shared" ref="AB10:AB41" si="9">SUM(D10:X10)</f>
        <v>13</v>
      </c>
      <c r="AC10" s="49" t="str">
        <f t="shared" ref="AC10:AC41" si="10">IF(Y10&lt;Y11,"ERR","ok")</f>
        <v>ok</v>
      </c>
      <c r="AD10" s="28"/>
      <c r="AE10" s="50">
        <f t="shared" ref="AE10:AE41" si="11">IF(AD10="x",0,Y10)</f>
        <v>5616.6666666666661</v>
      </c>
      <c r="AF10" s="28"/>
      <c r="AG10" s="28"/>
    </row>
    <row r="11" spans="1:34">
      <c r="A11" s="19">
        <v>703</v>
      </c>
      <c r="B11" s="85" t="str">
        <f>'Extract 2025'!H155</f>
        <v>GRAND Stephanie</v>
      </c>
      <c r="C11" s="88" t="str">
        <f>'Extract 2025'!I155</f>
        <v>AMICALE LAIQUE D'ANSE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0</v>
      </c>
      <c r="J11" s="21">
        <v>1</v>
      </c>
      <c r="K11" s="21">
        <v>0</v>
      </c>
      <c r="L11" s="21">
        <v>1</v>
      </c>
      <c r="M11" s="21">
        <v>1</v>
      </c>
      <c r="N11" s="21">
        <v>1</v>
      </c>
      <c r="O11" s="21">
        <v>1</v>
      </c>
      <c r="P11" s="21">
        <v>1</v>
      </c>
      <c r="Q11" s="21">
        <v>0</v>
      </c>
      <c r="R11" s="21">
        <v>0</v>
      </c>
      <c r="S11" s="21">
        <v>0</v>
      </c>
      <c r="T11" s="21">
        <v>1</v>
      </c>
      <c r="U11" s="21">
        <v>0</v>
      </c>
      <c r="V11" s="21">
        <v>0</v>
      </c>
      <c r="W11" s="21">
        <v>0</v>
      </c>
      <c r="X11" s="21">
        <v>0</v>
      </c>
      <c r="Y11" s="17">
        <f t="shared" si="7"/>
        <v>4116.6666666666661</v>
      </c>
      <c r="Z11" s="22"/>
      <c r="AA11" s="63">
        <f t="shared" si="8"/>
        <v>2</v>
      </c>
      <c r="AB11" s="63">
        <f t="shared" si="9"/>
        <v>12</v>
      </c>
      <c r="AC11" s="49" t="str">
        <f t="shared" si="10"/>
        <v>ok</v>
      </c>
      <c r="AD11" s="28"/>
      <c r="AE11" s="50">
        <f t="shared" si="11"/>
        <v>4116.6666666666661</v>
      </c>
      <c r="AF11" s="28"/>
      <c r="AG11" s="28"/>
    </row>
    <row r="12" spans="1:34">
      <c r="A12" s="19">
        <v>704</v>
      </c>
      <c r="B12" s="85" t="str">
        <f>'Extract 2025'!H156</f>
        <v>JACKOWSKI Evelyne</v>
      </c>
      <c r="C12" s="88" t="str">
        <f>'Extract 2025'!I156</f>
        <v>MOUSTE'CLIP MONTAGNE ET ESCALADE</v>
      </c>
      <c r="D12" s="21">
        <v>1</v>
      </c>
      <c r="E12" s="21">
        <v>1</v>
      </c>
      <c r="F12" s="21">
        <v>1</v>
      </c>
      <c r="G12" s="21">
        <v>1</v>
      </c>
      <c r="H12" s="21">
        <v>1</v>
      </c>
      <c r="I12" s="21">
        <v>0</v>
      </c>
      <c r="J12" s="21">
        <v>1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17">
        <f t="shared" si="7"/>
        <v>1616.6666666666665</v>
      </c>
      <c r="Z12" s="22"/>
      <c r="AA12" s="63">
        <f t="shared" si="8"/>
        <v>3</v>
      </c>
      <c r="AB12" s="63">
        <f t="shared" si="9"/>
        <v>6</v>
      </c>
      <c r="AC12" s="49" t="str">
        <f t="shared" si="10"/>
        <v>ok</v>
      </c>
      <c r="AD12" s="28"/>
      <c r="AE12" s="50">
        <f t="shared" si="11"/>
        <v>1616.6666666666665</v>
      </c>
      <c r="AF12" s="28"/>
      <c r="AG12" s="28"/>
    </row>
    <row r="13" spans="1:34">
      <c r="A13" s="19">
        <v>702</v>
      </c>
      <c r="B13" s="85" t="str">
        <f>'Extract 2025'!H154</f>
        <v>FROGET Emmanuelle</v>
      </c>
      <c r="C13" s="88" t="str">
        <f>'Extract 2025'!I154</f>
        <v>C.P.E.A. VAULX EN VELIN</v>
      </c>
      <c r="D13" s="21">
        <v>1</v>
      </c>
      <c r="E13" s="21">
        <v>1</v>
      </c>
      <c r="F13" s="21">
        <v>1</v>
      </c>
      <c r="G13" s="21">
        <v>0</v>
      </c>
      <c r="H13" s="21">
        <v>1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17">
        <f t="shared" si="7"/>
        <v>783.33333333333326</v>
      </c>
      <c r="Z13" s="22"/>
      <c r="AA13" s="63">
        <f t="shared" si="8"/>
        <v>4</v>
      </c>
      <c r="AB13" s="63">
        <f t="shared" si="9"/>
        <v>4</v>
      </c>
      <c r="AC13" s="49" t="str">
        <f t="shared" si="10"/>
        <v>ok</v>
      </c>
      <c r="AD13" s="28"/>
      <c r="AE13" s="50">
        <f t="shared" si="11"/>
        <v>783.33333333333326</v>
      </c>
      <c r="AF13" s="28"/>
      <c r="AG13" s="28"/>
    </row>
    <row r="14" spans="1:34">
      <c r="A14" s="19">
        <v>705</v>
      </c>
      <c r="B14" s="85" t="str">
        <f>'Extract 2025'!H157</f>
        <v>JOVANDARIC Sophie</v>
      </c>
      <c r="C14" s="88" t="str">
        <f>'Extract 2025'!I157</f>
        <v>SOCIETE EDUCATIVE SPORTIVE ET LAIQUE DE LA MULATIERE</v>
      </c>
      <c r="D14" s="21">
        <v>1</v>
      </c>
      <c r="E14" s="21">
        <v>1</v>
      </c>
      <c r="F14" s="21">
        <v>1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17">
        <f t="shared" si="7"/>
        <v>533.33333333333326</v>
      </c>
      <c r="Z14" s="22"/>
      <c r="AA14" s="63">
        <f t="shared" si="8"/>
        <v>5</v>
      </c>
      <c r="AB14" s="63">
        <f t="shared" si="9"/>
        <v>3</v>
      </c>
      <c r="AC14" s="49" t="str">
        <f t="shared" si="10"/>
        <v>ok</v>
      </c>
      <c r="AD14" s="28"/>
      <c r="AE14" s="50">
        <f t="shared" si="11"/>
        <v>533.33333333333326</v>
      </c>
      <c r="AF14" s="28"/>
      <c r="AG14" s="28"/>
    </row>
    <row r="15" spans="1:34">
      <c r="A15" s="19">
        <v>706</v>
      </c>
      <c r="B15" s="85" t="str">
        <f>'Extract 2025'!H158</f>
        <v>KOUBBI Amandine</v>
      </c>
      <c r="C15" s="88" t="str">
        <f>'Extract 2025'!I158</f>
        <v>AMICALE LAIQUE D'ANSE</v>
      </c>
      <c r="D15" s="21">
        <v>1</v>
      </c>
      <c r="E15" s="21">
        <v>0</v>
      </c>
      <c r="F15" s="21">
        <v>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17">
        <f t="shared" si="7"/>
        <v>333.33333333333331</v>
      </c>
      <c r="Z15" s="22"/>
      <c r="AA15" s="63">
        <f t="shared" si="8"/>
        <v>6</v>
      </c>
      <c r="AB15" s="63">
        <f t="shared" si="9"/>
        <v>2</v>
      </c>
      <c r="AC15" s="49" t="str">
        <f t="shared" si="10"/>
        <v>ok</v>
      </c>
      <c r="AD15" s="28"/>
      <c r="AE15" s="50">
        <f t="shared" si="11"/>
        <v>333.33333333333331</v>
      </c>
      <c r="AF15" s="28"/>
      <c r="AG15" s="28"/>
    </row>
    <row r="16" spans="1:34">
      <c r="A16" s="19"/>
      <c r="B16" s="85"/>
      <c r="C16" s="88"/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17">
        <f t="shared" si="7"/>
        <v>0</v>
      </c>
      <c r="Z16" s="22"/>
      <c r="AA16" s="63">
        <f t="shared" si="8"/>
        <v>7</v>
      </c>
      <c r="AB16" s="63">
        <f t="shared" si="9"/>
        <v>0</v>
      </c>
      <c r="AC16" s="49" t="str">
        <f t="shared" si="10"/>
        <v>ok</v>
      </c>
      <c r="AD16" s="28"/>
      <c r="AE16" s="50">
        <f t="shared" si="11"/>
        <v>0</v>
      </c>
      <c r="AF16" s="28"/>
      <c r="AG16" s="28"/>
    </row>
    <row r="17" spans="1:33">
      <c r="A17" s="19"/>
      <c r="B17" s="85"/>
      <c r="C17" s="88"/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17">
        <f t="shared" si="7"/>
        <v>0</v>
      </c>
      <c r="Z17" s="22"/>
      <c r="AA17" s="63">
        <f t="shared" si="8"/>
        <v>7</v>
      </c>
      <c r="AB17" s="63">
        <f t="shared" si="9"/>
        <v>0</v>
      </c>
      <c r="AC17" s="49" t="str">
        <f t="shared" si="10"/>
        <v>ok</v>
      </c>
      <c r="AD17" s="28"/>
      <c r="AE17" s="50">
        <f t="shared" si="11"/>
        <v>0</v>
      </c>
      <c r="AF17" s="28"/>
      <c r="AG17" s="28"/>
    </row>
    <row r="18" spans="1:33">
      <c r="A18" s="19"/>
      <c r="B18" s="85"/>
      <c r="C18" s="88"/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17">
        <f t="shared" si="7"/>
        <v>0</v>
      </c>
      <c r="Z18" s="22"/>
      <c r="AA18" s="63">
        <f t="shared" si="8"/>
        <v>7</v>
      </c>
      <c r="AB18" s="63">
        <f t="shared" si="9"/>
        <v>0</v>
      </c>
      <c r="AC18" s="49" t="str">
        <f t="shared" si="10"/>
        <v>ok</v>
      </c>
      <c r="AD18" s="28"/>
      <c r="AE18" s="50">
        <f t="shared" si="11"/>
        <v>0</v>
      </c>
      <c r="AF18" s="28"/>
      <c r="AG18" s="28"/>
    </row>
    <row r="19" spans="1:33">
      <c r="A19" s="19"/>
      <c r="B19" s="85"/>
      <c r="C19" s="88"/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17">
        <f t="shared" si="7"/>
        <v>0</v>
      </c>
      <c r="Z19" s="22"/>
      <c r="AA19" s="63">
        <f t="shared" si="8"/>
        <v>7</v>
      </c>
      <c r="AB19" s="63">
        <f t="shared" si="9"/>
        <v>0</v>
      </c>
      <c r="AC19" s="49" t="str">
        <f t="shared" si="10"/>
        <v>ok</v>
      </c>
      <c r="AD19" s="28"/>
      <c r="AE19" s="50">
        <f t="shared" si="11"/>
        <v>0</v>
      </c>
      <c r="AF19" s="28"/>
      <c r="AG19" s="28"/>
    </row>
    <row r="20" spans="1:33">
      <c r="A20" s="19"/>
      <c r="B20" s="85"/>
      <c r="C20" s="88"/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17">
        <f t="shared" si="7"/>
        <v>0</v>
      </c>
      <c r="Z20" s="22"/>
      <c r="AA20" s="63">
        <f t="shared" si="8"/>
        <v>7</v>
      </c>
      <c r="AB20" s="63">
        <f t="shared" si="9"/>
        <v>0</v>
      </c>
      <c r="AC20" s="49" t="str">
        <f t="shared" si="10"/>
        <v>ok</v>
      </c>
      <c r="AD20" s="28"/>
      <c r="AE20" s="50">
        <f t="shared" si="11"/>
        <v>0</v>
      </c>
      <c r="AF20" s="28"/>
      <c r="AG20" s="28"/>
    </row>
    <row r="21" spans="1:33">
      <c r="A21" s="19"/>
      <c r="B21" s="85"/>
      <c r="C21" s="88"/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17">
        <f t="shared" si="7"/>
        <v>0</v>
      </c>
      <c r="Z21" s="22"/>
      <c r="AA21" s="63">
        <f t="shared" si="8"/>
        <v>7</v>
      </c>
      <c r="AB21" s="63">
        <f t="shared" si="9"/>
        <v>0</v>
      </c>
      <c r="AC21" s="49" t="str">
        <f t="shared" si="10"/>
        <v>ok</v>
      </c>
      <c r="AD21" s="28"/>
      <c r="AE21" s="50">
        <f t="shared" si="11"/>
        <v>0</v>
      </c>
      <c r="AF21" s="28"/>
      <c r="AG21" s="28"/>
    </row>
    <row r="22" spans="1:33">
      <c r="A22" s="19"/>
      <c r="B22" s="85"/>
      <c r="C22" s="88"/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17">
        <f t="shared" si="7"/>
        <v>0</v>
      </c>
      <c r="Z22" s="22"/>
      <c r="AA22" s="63">
        <f t="shared" si="8"/>
        <v>7</v>
      </c>
      <c r="AB22" s="63">
        <f t="shared" si="9"/>
        <v>0</v>
      </c>
      <c r="AC22" s="49" t="str">
        <f t="shared" si="10"/>
        <v>ok</v>
      </c>
      <c r="AD22" s="28"/>
      <c r="AE22" s="50">
        <f t="shared" si="11"/>
        <v>0</v>
      </c>
      <c r="AF22" s="28"/>
      <c r="AG22" s="28"/>
    </row>
    <row r="23" spans="1:33">
      <c r="A23" s="19"/>
      <c r="B23" s="85"/>
      <c r="C23" s="88"/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17">
        <f t="shared" si="7"/>
        <v>0</v>
      </c>
      <c r="Z23" s="22"/>
      <c r="AA23" s="63">
        <f t="shared" si="8"/>
        <v>7</v>
      </c>
      <c r="AB23" s="63">
        <f t="shared" si="9"/>
        <v>0</v>
      </c>
      <c r="AC23" s="49" t="str">
        <f t="shared" si="10"/>
        <v>ok</v>
      </c>
      <c r="AD23" s="28"/>
      <c r="AE23" s="50">
        <f t="shared" si="11"/>
        <v>0</v>
      </c>
      <c r="AF23" s="28"/>
      <c r="AG23" s="28"/>
    </row>
    <row r="24" spans="1:33">
      <c r="A24" s="19"/>
      <c r="B24" s="85"/>
      <c r="C24" s="88"/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17">
        <f t="shared" si="7"/>
        <v>0</v>
      </c>
      <c r="Z24" s="22"/>
      <c r="AA24" s="63">
        <f t="shared" si="8"/>
        <v>7</v>
      </c>
      <c r="AB24" s="63">
        <f t="shared" si="9"/>
        <v>0</v>
      </c>
      <c r="AC24" s="49" t="str">
        <f t="shared" si="10"/>
        <v>ok</v>
      </c>
      <c r="AD24" s="28"/>
      <c r="AE24" s="50">
        <f t="shared" si="11"/>
        <v>0</v>
      </c>
      <c r="AF24" s="28"/>
      <c r="AG24" s="28"/>
    </row>
    <row r="25" spans="1:33">
      <c r="A25" s="19"/>
      <c r="B25" s="85"/>
      <c r="C25" s="88"/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17">
        <f t="shared" si="7"/>
        <v>0</v>
      </c>
      <c r="Z25" s="22"/>
      <c r="AA25" s="63">
        <f t="shared" si="8"/>
        <v>7</v>
      </c>
      <c r="AB25" s="63">
        <f t="shared" si="9"/>
        <v>0</v>
      </c>
      <c r="AC25" s="49" t="str">
        <f t="shared" si="10"/>
        <v>ok</v>
      </c>
      <c r="AD25" s="28"/>
      <c r="AE25" s="50">
        <f t="shared" si="11"/>
        <v>0</v>
      </c>
      <c r="AF25" s="28"/>
      <c r="AG25" s="28"/>
    </row>
    <row r="26" spans="1:33">
      <c r="A26" s="19"/>
      <c r="B26" s="85"/>
      <c r="C26" s="88"/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17">
        <f t="shared" si="7"/>
        <v>0</v>
      </c>
      <c r="Z26" s="22"/>
      <c r="AA26" s="63">
        <f t="shared" si="8"/>
        <v>7</v>
      </c>
      <c r="AB26" s="63">
        <f t="shared" si="9"/>
        <v>0</v>
      </c>
      <c r="AC26" s="49" t="str">
        <f t="shared" si="10"/>
        <v>ok</v>
      </c>
      <c r="AD26" s="28"/>
      <c r="AE26" s="50">
        <f t="shared" si="11"/>
        <v>0</v>
      </c>
      <c r="AF26" s="28"/>
      <c r="AG26" s="28"/>
    </row>
    <row r="27" spans="1:33">
      <c r="A27" s="19"/>
      <c r="B27" s="85"/>
      <c r="C27" s="88"/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17">
        <f t="shared" si="7"/>
        <v>0</v>
      </c>
      <c r="Z27" s="22"/>
      <c r="AA27" s="63">
        <f t="shared" si="8"/>
        <v>7</v>
      </c>
      <c r="AB27" s="63">
        <f t="shared" si="9"/>
        <v>0</v>
      </c>
      <c r="AC27" s="49" t="str">
        <f t="shared" si="10"/>
        <v>ok</v>
      </c>
      <c r="AD27" s="28"/>
      <c r="AE27" s="50">
        <f t="shared" si="11"/>
        <v>0</v>
      </c>
      <c r="AF27" s="28"/>
      <c r="AG27" s="28"/>
    </row>
    <row r="28" spans="1:33">
      <c r="A28" s="19"/>
      <c r="B28" s="85"/>
      <c r="C28" s="88"/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17">
        <f t="shared" si="7"/>
        <v>0</v>
      </c>
      <c r="Z28" s="22"/>
      <c r="AA28" s="63">
        <f t="shared" si="8"/>
        <v>7</v>
      </c>
      <c r="AB28" s="63">
        <f t="shared" si="9"/>
        <v>0</v>
      </c>
      <c r="AC28" s="49" t="str">
        <f t="shared" si="10"/>
        <v>ok</v>
      </c>
      <c r="AD28" s="28"/>
      <c r="AE28" s="50">
        <f t="shared" si="11"/>
        <v>0</v>
      </c>
      <c r="AF28" s="28"/>
      <c r="AG28" s="28"/>
    </row>
    <row r="29" spans="1:33">
      <c r="A29" s="19"/>
      <c r="B29" s="85"/>
      <c r="C29" s="88"/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17">
        <f t="shared" si="7"/>
        <v>0</v>
      </c>
      <c r="Z29" s="22"/>
      <c r="AA29" s="63">
        <f t="shared" si="8"/>
        <v>7</v>
      </c>
      <c r="AB29" s="63">
        <f t="shared" si="9"/>
        <v>0</v>
      </c>
      <c r="AC29" s="49" t="str">
        <f t="shared" si="10"/>
        <v>ok</v>
      </c>
      <c r="AD29" s="28"/>
      <c r="AE29" s="50">
        <f t="shared" si="11"/>
        <v>0</v>
      </c>
      <c r="AF29" s="28"/>
      <c r="AG29" s="28"/>
    </row>
    <row r="30" spans="1:33">
      <c r="A30" s="19"/>
      <c r="B30" s="85"/>
      <c r="C30" s="88"/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17">
        <f t="shared" si="7"/>
        <v>0</v>
      </c>
      <c r="Z30" s="22"/>
      <c r="AA30" s="63">
        <f t="shared" si="8"/>
        <v>7</v>
      </c>
      <c r="AB30" s="63">
        <f t="shared" si="9"/>
        <v>0</v>
      </c>
      <c r="AC30" s="49" t="str">
        <f t="shared" si="10"/>
        <v>ok</v>
      </c>
      <c r="AD30" s="28"/>
      <c r="AE30" s="50">
        <f t="shared" si="11"/>
        <v>0</v>
      </c>
      <c r="AF30" s="28"/>
      <c r="AG30" s="28"/>
    </row>
    <row r="31" spans="1:33">
      <c r="A31" s="19"/>
      <c r="B31" s="85"/>
      <c r="C31" s="88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17">
        <f t="shared" si="7"/>
        <v>0</v>
      </c>
      <c r="Z31" s="22"/>
      <c r="AA31" s="63">
        <f t="shared" si="8"/>
        <v>7</v>
      </c>
      <c r="AB31" s="63">
        <f t="shared" si="9"/>
        <v>0</v>
      </c>
      <c r="AC31" s="49" t="str">
        <f t="shared" si="10"/>
        <v>ok</v>
      </c>
      <c r="AD31" s="28"/>
      <c r="AE31" s="50">
        <f t="shared" si="11"/>
        <v>0</v>
      </c>
      <c r="AF31" s="28"/>
      <c r="AG31" s="28"/>
    </row>
    <row r="32" spans="1:33">
      <c r="A32" s="19"/>
      <c r="B32" s="85"/>
      <c r="C32" s="88"/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17">
        <f t="shared" si="7"/>
        <v>0</v>
      </c>
      <c r="Z32" s="22"/>
      <c r="AA32" s="63">
        <f t="shared" si="8"/>
        <v>7</v>
      </c>
      <c r="AB32" s="63">
        <f t="shared" si="9"/>
        <v>0</v>
      </c>
      <c r="AC32" s="49" t="str">
        <f t="shared" si="10"/>
        <v>ok</v>
      </c>
      <c r="AD32" s="28"/>
      <c r="AE32" s="50">
        <f t="shared" si="11"/>
        <v>0</v>
      </c>
      <c r="AF32" s="28"/>
      <c r="AG32" s="28"/>
    </row>
    <row r="33" spans="1:33">
      <c r="A33" s="19"/>
      <c r="B33" s="85"/>
      <c r="C33" s="76"/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17">
        <f t="shared" si="7"/>
        <v>0</v>
      </c>
      <c r="Z33" s="22"/>
      <c r="AA33" s="63">
        <f t="shared" si="8"/>
        <v>7</v>
      </c>
      <c r="AB33" s="63">
        <f t="shared" si="9"/>
        <v>0</v>
      </c>
      <c r="AC33" s="49" t="str">
        <f t="shared" si="10"/>
        <v>ok</v>
      </c>
      <c r="AD33" s="28"/>
      <c r="AE33" s="50">
        <f t="shared" si="11"/>
        <v>0</v>
      </c>
      <c r="AF33" s="28"/>
      <c r="AG33" s="28"/>
    </row>
    <row r="34" spans="1:33">
      <c r="A34" s="19"/>
      <c r="B34" s="20"/>
      <c r="C34" s="76" t="str">
        <f>IFERROR(VLOOKUP(B34,'Liste Site FFME'!$A:$B,2,FALSE()),"")</f>
        <v/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17">
        <f t="shared" si="7"/>
        <v>0</v>
      </c>
      <c r="Z34" s="22"/>
      <c r="AA34" s="63">
        <f t="shared" si="8"/>
        <v>7</v>
      </c>
      <c r="AB34" s="63">
        <f t="shared" si="9"/>
        <v>0</v>
      </c>
      <c r="AC34" s="49" t="str">
        <f t="shared" si="10"/>
        <v>ok</v>
      </c>
      <c r="AD34" s="28"/>
      <c r="AE34" s="50">
        <f t="shared" si="11"/>
        <v>0</v>
      </c>
      <c r="AF34" s="28"/>
      <c r="AG34" s="28"/>
    </row>
    <row r="35" spans="1:33">
      <c r="A35" s="19"/>
      <c r="B35" s="20"/>
      <c r="C35" s="76" t="str">
        <f>IFERROR(VLOOKUP(B35,'Liste Site FFME'!$A:$B,2,FALSE()),"")</f>
        <v/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17">
        <f t="shared" si="7"/>
        <v>0</v>
      </c>
      <c r="Z35" s="22"/>
      <c r="AA35" s="63">
        <f t="shared" si="8"/>
        <v>7</v>
      </c>
      <c r="AB35" s="63">
        <f t="shared" si="9"/>
        <v>0</v>
      </c>
      <c r="AC35" s="49" t="str">
        <f t="shared" si="10"/>
        <v>ok</v>
      </c>
      <c r="AD35" s="28"/>
      <c r="AE35" s="50">
        <f t="shared" si="11"/>
        <v>0</v>
      </c>
      <c r="AF35" s="28"/>
      <c r="AG35" s="28"/>
    </row>
    <row r="36" spans="1:33">
      <c r="A36" s="19"/>
      <c r="B36" s="20"/>
      <c r="C36" s="76" t="str">
        <f>IFERROR(VLOOKUP(B36,'Liste Site FFME'!$A:$B,2,FALSE()),"")</f>
        <v/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17">
        <f t="shared" si="7"/>
        <v>0</v>
      </c>
      <c r="Z36" s="22"/>
      <c r="AA36" s="63">
        <f t="shared" si="8"/>
        <v>7</v>
      </c>
      <c r="AB36" s="63">
        <f t="shared" si="9"/>
        <v>0</v>
      </c>
      <c r="AC36" s="49" t="str">
        <f t="shared" si="10"/>
        <v>ok</v>
      </c>
      <c r="AD36" s="28"/>
      <c r="AE36" s="50">
        <f t="shared" si="11"/>
        <v>0</v>
      </c>
      <c r="AF36" s="28"/>
      <c r="AG36" s="28"/>
    </row>
    <row r="37" spans="1:33">
      <c r="A37" s="19"/>
      <c r="B37" s="20"/>
      <c r="C37" s="76" t="str">
        <f>IFERROR(VLOOKUP(B37,'Liste Site FFME'!$A:$B,2,FALSE()),"")</f>
        <v/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17">
        <f t="shared" si="7"/>
        <v>0</v>
      </c>
      <c r="Z37" s="22"/>
      <c r="AA37" s="63">
        <f t="shared" si="8"/>
        <v>7</v>
      </c>
      <c r="AB37" s="63">
        <f t="shared" si="9"/>
        <v>0</v>
      </c>
      <c r="AC37" s="49" t="str">
        <f t="shared" si="10"/>
        <v>ok</v>
      </c>
      <c r="AD37" s="28"/>
      <c r="AE37" s="50">
        <f t="shared" si="11"/>
        <v>0</v>
      </c>
      <c r="AF37" s="28"/>
      <c r="AG37" s="28"/>
    </row>
    <row r="38" spans="1:33">
      <c r="A38" s="19"/>
      <c r="B38" s="20"/>
      <c r="C38" s="76" t="str">
        <f>IFERROR(VLOOKUP(B38,'Liste Site FFME'!$A:$B,2,FALSE()),"")</f>
        <v/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17">
        <f t="shared" si="7"/>
        <v>0</v>
      </c>
      <c r="Z38" s="22"/>
      <c r="AA38" s="63">
        <f t="shared" si="8"/>
        <v>7</v>
      </c>
      <c r="AB38" s="63">
        <f t="shared" si="9"/>
        <v>0</v>
      </c>
      <c r="AC38" s="49" t="str">
        <f t="shared" si="10"/>
        <v>ok</v>
      </c>
      <c r="AD38" s="28"/>
      <c r="AE38" s="50">
        <f t="shared" si="11"/>
        <v>0</v>
      </c>
      <c r="AF38" s="28"/>
      <c r="AG38" s="28"/>
    </row>
    <row r="39" spans="1:33">
      <c r="A39" s="19"/>
      <c r="B39" s="20"/>
      <c r="C39" s="76" t="str">
        <f>IFERROR(VLOOKUP(B39,'Liste Site FFME'!$A:$B,2,FALSE()),"")</f>
        <v/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17">
        <f t="shared" si="7"/>
        <v>0</v>
      </c>
      <c r="Z39" s="22"/>
      <c r="AA39" s="63">
        <f t="shared" si="8"/>
        <v>7</v>
      </c>
      <c r="AB39" s="63">
        <f t="shared" si="9"/>
        <v>0</v>
      </c>
      <c r="AC39" s="49" t="str">
        <f t="shared" si="10"/>
        <v>ok</v>
      </c>
      <c r="AD39" s="28"/>
      <c r="AE39" s="50">
        <f t="shared" si="11"/>
        <v>0</v>
      </c>
      <c r="AF39" s="28"/>
      <c r="AG39" s="28"/>
    </row>
    <row r="40" spans="1:33">
      <c r="A40" s="19"/>
      <c r="B40" s="20"/>
      <c r="C40" s="76" t="str">
        <f>IFERROR(VLOOKUP(B40,'Liste Site FFME'!$A:$B,2,FALSE()),"")</f>
        <v/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17">
        <f t="shared" si="7"/>
        <v>0</v>
      </c>
      <c r="Z40" s="22"/>
      <c r="AA40" s="63">
        <f t="shared" si="8"/>
        <v>7</v>
      </c>
      <c r="AB40" s="63">
        <f t="shared" si="9"/>
        <v>0</v>
      </c>
      <c r="AC40" s="49" t="str">
        <f t="shared" si="10"/>
        <v>ok</v>
      </c>
      <c r="AD40" s="28"/>
      <c r="AE40" s="50">
        <f t="shared" si="11"/>
        <v>0</v>
      </c>
      <c r="AF40" s="28"/>
      <c r="AG40" s="28"/>
    </row>
    <row r="41" spans="1:33">
      <c r="A41" s="19"/>
      <c r="B41" s="20"/>
      <c r="C41" s="76" t="str">
        <f>IFERROR(VLOOKUP(B41,'Liste Site FFME'!$A:$B,2,FALSE()),"")</f>
        <v/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17">
        <f t="shared" si="7"/>
        <v>0</v>
      </c>
      <c r="Z41" s="22"/>
      <c r="AA41" s="63">
        <f t="shared" si="8"/>
        <v>7</v>
      </c>
      <c r="AB41" s="63">
        <f t="shared" si="9"/>
        <v>0</v>
      </c>
      <c r="AC41" s="49" t="str">
        <f t="shared" si="10"/>
        <v>ok</v>
      </c>
      <c r="AD41" s="28"/>
      <c r="AE41" s="50">
        <f t="shared" si="11"/>
        <v>0</v>
      </c>
      <c r="AF41" s="28"/>
      <c r="AG41" s="28"/>
    </row>
    <row r="42" spans="1:33">
      <c r="A42" s="19"/>
      <c r="B42" s="20"/>
      <c r="C42" s="76" t="str">
        <f>IFERROR(VLOOKUP(B42,'Liste Site FFME'!$A:$B,2,FALSE()),"")</f>
        <v/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17">
        <f t="shared" ref="Y42:Y73" si="12">SUMIF(D42:X42,1,$D$7:$X$7)</f>
        <v>0</v>
      </c>
      <c r="Z42" s="22"/>
      <c r="AA42" s="63">
        <f t="shared" ref="AA42:AA73" si="13">IF(AD42="x","*",RANK(AE42,$AE$10:$AE$101))</f>
        <v>7</v>
      </c>
      <c r="AB42" s="63">
        <f t="shared" ref="AB42:AB73" si="14">SUM(D42:X42)</f>
        <v>0</v>
      </c>
      <c r="AC42" s="49" t="str">
        <f t="shared" ref="AC42:AC73" si="15">IF(Y42&lt;Y43,"ERR","ok")</f>
        <v>ok</v>
      </c>
      <c r="AD42" s="28"/>
      <c r="AE42" s="50">
        <f t="shared" ref="AE42:AE73" si="16">IF(AD42="x",0,Y42)</f>
        <v>0</v>
      </c>
      <c r="AF42" s="28"/>
      <c r="AG42" s="28"/>
    </row>
    <row r="43" spans="1:33">
      <c r="A43" s="19"/>
      <c r="B43" s="20"/>
      <c r="C43" s="76" t="str">
        <f>IFERROR(VLOOKUP(B43,'Liste Site FFME'!$A:$B,2,FALSE()),"")</f>
        <v/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17">
        <f t="shared" si="12"/>
        <v>0</v>
      </c>
      <c r="Z43" s="22"/>
      <c r="AA43" s="63">
        <f t="shared" si="13"/>
        <v>7</v>
      </c>
      <c r="AB43" s="63">
        <f t="shared" si="14"/>
        <v>0</v>
      </c>
      <c r="AC43" s="49" t="str">
        <f t="shared" si="15"/>
        <v>ok</v>
      </c>
      <c r="AD43" s="28"/>
      <c r="AE43" s="50">
        <f t="shared" si="16"/>
        <v>0</v>
      </c>
      <c r="AF43" s="28"/>
      <c r="AG43" s="28"/>
    </row>
    <row r="44" spans="1:33">
      <c r="A44" s="19"/>
      <c r="B44" s="20"/>
      <c r="C44" s="76" t="str">
        <f>IFERROR(VLOOKUP(B44,'Liste Site FFME'!$A:$B,2,FALSE()),"")</f>
        <v/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17">
        <f t="shared" si="12"/>
        <v>0</v>
      </c>
      <c r="Z44" s="22"/>
      <c r="AA44" s="63">
        <f t="shared" si="13"/>
        <v>7</v>
      </c>
      <c r="AB44" s="63">
        <f t="shared" si="14"/>
        <v>0</v>
      </c>
      <c r="AC44" s="49" t="str">
        <f t="shared" si="15"/>
        <v>ok</v>
      </c>
      <c r="AD44" s="28"/>
      <c r="AE44" s="50">
        <f t="shared" si="16"/>
        <v>0</v>
      </c>
      <c r="AF44" s="28"/>
      <c r="AG44" s="28"/>
    </row>
    <row r="45" spans="1:33">
      <c r="A45" s="19"/>
      <c r="B45" s="20"/>
      <c r="C45" s="76" t="str">
        <f>IFERROR(VLOOKUP(B45,'Liste Site FFME'!$A:$B,2,FALSE()),"")</f>
        <v/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17">
        <f t="shared" si="12"/>
        <v>0</v>
      </c>
      <c r="Z45" s="22"/>
      <c r="AA45" s="63">
        <f t="shared" si="13"/>
        <v>7</v>
      </c>
      <c r="AB45" s="63">
        <f t="shared" si="14"/>
        <v>0</v>
      </c>
      <c r="AC45" s="49" t="str">
        <f t="shared" si="15"/>
        <v>ok</v>
      </c>
      <c r="AD45" s="28"/>
      <c r="AE45" s="50">
        <f t="shared" si="16"/>
        <v>0</v>
      </c>
      <c r="AF45" s="28"/>
      <c r="AG45" s="28"/>
    </row>
    <row r="46" spans="1:33">
      <c r="A46" s="19"/>
      <c r="B46" s="20"/>
      <c r="C46" s="76" t="str">
        <f>IFERROR(VLOOKUP(B46,'Liste Site FFME'!$A:$B,2,FALSE()),"")</f>
        <v/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17">
        <f t="shared" si="12"/>
        <v>0</v>
      </c>
      <c r="Z46" s="22"/>
      <c r="AA46" s="63">
        <f t="shared" si="13"/>
        <v>7</v>
      </c>
      <c r="AB46" s="63">
        <f t="shared" si="14"/>
        <v>0</v>
      </c>
      <c r="AC46" s="49" t="str">
        <f t="shared" si="15"/>
        <v>ok</v>
      </c>
      <c r="AD46" s="28"/>
      <c r="AE46" s="50">
        <f t="shared" si="16"/>
        <v>0</v>
      </c>
      <c r="AF46" s="28"/>
      <c r="AG46" s="28"/>
    </row>
    <row r="47" spans="1:33">
      <c r="A47" s="19"/>
      <c r="B47" s="20"/>
      <c r="C47" s="76" t="str">
        <f>IFERROR(VLOOKUP(B47,'Liste Site FFME'!$A:$B,2,FALSE()),"")</f>
        <v/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17">
        <f t="shared" si="12"/>
        <v>0</v>
      </c>
      <c r="Z47" s="22"/>
      <c r="AA47" s="63">
        <f t="shared" si="13"/>
        <v>7</v>
      </c>
      <c r="AB47" s="63">
        <f t="shared" si="14"/>
        <v>0</v>
      </c>
      <c r="AC47" s="49" t="str">
        <f t="shared" si="15"/>
        <v>ok</v>
      </c>
      <c r="AD47" s="28"/>
      <c r="AE47" s="50">
        <f t="shared" si="16"/>
        <v>0</v>
      </c>
      <c r="AF47" s="28"/>
      <c r="AG47" s="28"/>
    </row>
    <row r="48" spans="1:33">
      <c r="A48" s="19"/>
      <c r="B48" s="20"/>
      <c r="C48" s="76" t="str">
        <f>IFERROR(VLOOKUP(B48,'Liste Site FFME'!$A:$B,2,FALSE()),"")</f>
        <v/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17">
        <f t="shared" si="12"/>
        <v>0</v>
      </c>
      <c r="Z48" s="22"/>
      <c r="AA48" s="63">
        <f t="shared" si="13"/>
        <v>7</v>
      </c>
      <c r="AB48" s="63">
        <f t="shared" si="14"/>
        <v>0</v>
      </c>
      <c r="AC48" s="49" t="str">
        <f t="shared" si="15"/>
        <v>ok</v>
      </c>
      <c r="AD48" s="28"/>
      <c r="AE48" s="50">
        <f t="shared" si="16"/>
        <v>0</v>
      </c>
      <c r="AF48" s="28"/>
      <c r="AG48" s="28"/>
    </row>
    <row r="49" spans="1:33">
      <c r="A49" s="19"/>
      <c r="B49" s="20"/>
      <c r="C49" s="76" t="str">
        <f>IFERROR(VLOOKUP(B49,'Liste Site FFME'!$A:$B,2,FALSE()),"")</f>
        <v/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17">
        <f t="shared" si="12"/>
        <v>0</v>
      </c>
      <c r="Z49" s="22"/>
      <c r="AA49" s="63">
        <f t="shared" si="13"/>
        <v>7</v>
      </c>
      <c r="AB49" s="63">
        <f t="shared" si="14"/>
        <v>0</v>
      </c>
      <c r="AC49" s="49" t="str">
        <f t="shared" si="15"/>
        <v>ok</v>
      </c>
      <c r="AD49" s="28"/>
      <c r="AE49" s="50">
        <f t="shared" si="16"/>
        <v>0</v>
      </c>
      <c r="AF49" s="28"/>
      <c r="AG49" s="28"/>
    </row>
    <row r="50" spans="1:33">
      <c r="A50" s="19"/>
      <c r="B50" s="20"/>
      <c r="C50" s="76" t="str">
        <f>IFERROR(VLOOKUP(B50,'Liste Site FFME'!$A:$B,2,FALSE()),"")</f>
        <v/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17">
        <f t="shared" si="12"/>
        <v>0</v>
      </c>
      <c r="Z50" s="22"/>
      <c r="AA50" s="63">
        <f t="shared" si="13"/>
        <v>7</v>
      </c>
      <c r="AB50" s="63">
        <f t="shared" si="14"/>
        <v>0</v>
      </c>
      <c r="AC50" s="49" t="str">
        <f t="shared" si="15"/>
        <v>ok</v>
      </c>
      <c r="AD50" s="28"/>
      <c r="AE50" s="50">
        <f t="shared" si="16"/>
        <v>0</v>
      </c>
      <c r="AF50" s="28"/>
      <c r="AG50" s="28"/>
    </row>
    <row r="51" spans="1:33">
      <c r="A51" s="19"/>
      <c r="B51" s="20"/>
      <c r="C51" s="76" t="str">
        <f>IFERROR(VLOOKUP(B51,'Liste Site FFME'!$A:$B,2,FALSE()),"")</f>
        <v/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17">
        <f t="shared" si="12"/>
        <v>0</v>
      </c>
      <c r="Z51" s="22"/>
      <c r="AA51" s="63">
        <f t="shared" si="13"/>
        <v>7</v>
      </c>
      <c r="AB51" s="63">
        <f t="shared" si="14"/>
        <v>0</v>
      </c>
      <c r="AC51" s="49" t="str">
        <f t="shared" si="15"/>
        <v>ok</v>
      </c>
      <c r="AD51" s="28"/>
      <c r="AE51" s="50">
        <f t="shared" si="16"/>
        <v>0</v>
      </c>
      <c r="AF51" s="28"/>
      <c r="AG51" s="28"/>
    </row>
    <row r="52" spans="1:33" hidden="1" outlineLevel="1">
      <c r="A52" s="19"/>
      <c r="B52" s="20"/>
      <c r="C52" s="76" t="str">
        <f>IFERROR(VLOOKUP(B52,'Liste Site FFME'!$A:$B,2,FALSE()),"")</f>
        <v/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17">
        <f t="shared" si="12"/>
        <v>0</v>
      </c>
      <c r="Z52" s="22"/>
      <c r="AA52" s="63">
        <f t="shared" si="13"/>
        <v>7</v>
      </c>
      <c r="AB52" s="63">
        <f t="shared" si="14"/>
        <v>0</v>
      </c>
      <c r="AC52" s="49" t="str">
        <f t="shared" si="15"/>
        <v>ok</v>
      </c>
      <c r="AD52" s="28"/>
      <c r="AE52" s="50">
        <f t="shared" si="16"/>
        <v>0</v>
      </c>
      <c r="AF52" s="28"/>
      <c r="AG52" s="28"/>
    </row>
    <row r="53" spans="1:33" hidden="1" outlineLevel="1">
      <c r="A53" s="19"/>
      <c r="B53" s="20"/>
      <c r="C53" s="76" t="str">
        <f>IFERROR(VLOOKUP(B53,'Liste Site FFME'!$A:$B,2,FALSE()),"")</f>
        <v/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17">
        <f t="shared" si="12"/>
        <v>0</v>
      </c>
      <c r="Z53" s="22"/>
      <c r="AA53" s="63">
        <f t="shared" si="13"/>
        <v>7</v>
      </c>
      <c r="AB53" s="63">
        <f t="shared" si="14"/>
        <v>0</v>
      </c>
      <c r="AC53" s="49" t="str">
        <f t="shared" si="15"/>
        <v>ok</v>
      </c>
      <c r="AD53" s="28"/>
      <c r="AE53" s="50">
        <f t="shared" si="16"/>
        <v>0</v>
      </c>
      <c r="AF53" s="28"/>
      <c r="AG53" s="28"/>
    </row>
    <row r="54" spans="1:33" hidden="1" outlineLevel="1">
      <c r="A54" s="19"/>
      <c r="B54" s="20"/>
      <c r="C54" s="76" t="str">
        <f>IFERROR(VLOOKUP(B54,'Liste Site FFME'!$A:$B,2,FALSE()),"")</f>
        <v/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17">
        <f t="shared" si="12"/>
        <v>0</v>
      </c>
      <c r="Z54" s="22"/>
      <c r="AA54" s="63">
        <f t="shared" si="13"/>
        <v>7</v>
      </c>
      <c r="AB54" s="63">
        <f t="shared" si="14"/>
        <v>0</v>
      </c>
      <c r="AC54" s="49" t="str">
        <f t="shared" si="15"/>
        <v>ok</v>
      </c>
      <c r="AD54" s="28"/>
      <c r="AE54" s="50">
        <f t="shared" si="16"/>
        <v>0</v>
      </c>
      <c r="AF54" s="28"/>
      <c r="AG54" s="28"/>
    </row>
    <row r="55" spans="1:33" hidden="1" outlineLevel="1">
      <c r="A55" s="19"/>
      <c r="B55" s="20"/>
      <c r="C55" s="76" t="str">
        <f>IFERROR(VLOOKUP(B55,'Liste Site FFME'!$A:$B,2,FALSE()),"")</f>
        <v/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17">
        <f t="shared" si="12"/>
        <v>0</v>
      </c>
      <c r="Z55" s="22"/>
      <c r="AA55" s="63">
        <f t="shared" si="13"/>
        <v>7</v>
      </c>
      <c r="AB55" s="63">
        <f t="shared" si="14"/>
        <v>0</v>
      </c>
      <c r="AC55" s="49" t="str">
        <f t="shared" si="15"/>
        <v>ok</v>
      </c>
      <c r="AD55" s="28"/>
      <c r="AE55" s="50">
        <f t="shared" si="16"/>
        <v>0</v>
      </c>
      <c r="AF55" s="28"/>
      <c r="AG55" s="28"/>
    </row>
    <row r="56" spans="1:33" hidden="1" outlineLevel="1">
      <c r="A56" s="19"/>
      <c r="B56" s="20"/>
      <c r="C56" s="76" t="str">
        <f>IFERROR(VLOOKUP(B56,'Liste Site FFME'!$A:$B,2,FALSE()),"")</f>
        <v/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17">
        <f t="shared" si="12"/>
        <v>0</v>
      </c>
      <c r="Z56" s="22"/>
      <c r="AA56" s="63">
        <f t="shared" si="13"/>
        <v>7</v>
      </c>
      <c r="AB56" s="63">
        <f t="shared" si="14"/>
        <v>0</v>
      </c>
      <c r="AC56" s="49" t="str">
        <f t="shared" si="15"/>
        <v>ok</v>
      </c>
      <c r="AD56" s="28"/>
      <c r="AE56" s="50">
        <f t="shared" si="16"/>
        <v>0</v>
      </c>
      <c r="AF56" s="28"/>
      <c r="AG56" s="28"/>
    </row>
    <row r="57" spans="1:33" hidden="1" outlineLevel="1">
      <c r="A57" s="19"/>
      <c r="B57" s="20"/>
      <c r="C57" s="76" t="str">
        <f>IFERROR(VLOOKUP(B57,'Liste Site FFME'!$A:$B,2,FALSE()),"")</f>
        <v/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17">
        <f t="shared" si="12"/>
        <v>0</v>
      </c>
      <c r="Z57" s="22"/>
      <c r="AA57" s="63">
        <f t="shared" si="13"/>
        <v>7</v>
      </c>
      <c r="AB57" s="63">
        <f t="shared" si="14"/>
        <v>0</v>
      </c>
      <c r="AC57" s="49" t="str">
        <f t="shared" si="15"/>
        <v>ok</v>
      </c>
      <c r="AD57" s="28"/>
      <c r="AE57" s="50">
        <f t="shared" si="16"/>
        <v>0</v>
      </c>
      <c r="AF57" s="28"/>
      <c r="AG57" s="28"/>
    </row>
    <row r="58" spans="1:33" hidden="1" outlineLevel="1">
      <c r="A58" s="19"/>
      <c r="B58" s="20"/>
      <c r="C58" s="76" t="str">
        <f>IFERROR(VLOOKUP(B58,'Liste Site FFME'!$A:$B,2,FALSE()),"")</f>
        <v/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17">
        <f t="shared" si="12"/>
        <v>0</v>
      </c>
      <c r="Z58" s="22"/>
      <c r="AA58" s="63">
        <f t="shared" si="13"/>
        <v>7</v>
      </c>
      <c r="AB58" s="63">
        <f t="shared" si="14"/>
        <v>0</v>
      </c>
      <c r="AC58" s="49" t="str">
        <f t="shared" si="15"/>
        <v>ok</v>
      </c>
      <c r="AD58" s="28"/>
      <c r="AE58" s="50">
        <f t="shared" si="16"/>
        <v>0</v>
      </c>
      <c r="AF58" s="28"/>
      <c r="AG58" s="28"/>
    </row>
    <row r="59" spans="1:33" hidden="1" outlineLevel="1">
      <c r="A59" s="19"/>
      <c r="B59" s="20"/>
      <c r="C59" s="76" t="str">
        <f>IFERROR(VLOOKUP(B59,'Liste Site FFME'!$A:$B,2,FALSE()),"")</f>
        <v/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17">
        <f t="shared" si="12"/>
        <v>0</v>
      </c>
      <c r="Z59" s="22"/>
      <c r="AA59" s="63">
        <f t="shared" si="13"/>
        <v>7</v>
      </c>
      <c r="AB59" s="63">
        <f t="shared" si="14"/>
        <v>0</v>
      </c>
      <c r="AC59" s="49" t="str">
        <f t="shared" si="15"/>
        <v>ok</v>
      </c>
      <c r="AD59" s="28"/>
      <c r="AE59" s="50">
        <f t="shared" si="16"/>
        <v>0</v>
      </c>
      <c r="AF59" s="28"/>
      <c r="AG59" s="28"/>
    </row>
    <row r="60" spans="1:33" hidden="1" outlineLevel="1">
      <c r="A60" s="19"/>
      <c r="B60" s="20"/>
      <c r="C60" s="76" t="str">
        <f>IFERROR(VLOOKUP(B60,'Liste Site FFME'!$A:$B,2,FALSE()),"")</f>
        <v/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17">
        <f t="shared" si="12"/>
        <v>0</v>
      </c>
      <c r="Z60" s="22"/>
      <c r="AA60" s="63">
        <f t="shared" si="13"/>
        <v>7</v>
      </c>
      <c r="AB60" s="63">
        <f t="shared" si="14"/>
        <v>0</v>
      </c>
      <c r="AC60" s="49" t="str">
        <f t="shared" si="15"/>
        <v>ok</v>
      </c>
      <c r="AD60" s="28"/>
      <c r="AE60" s="50">
        <f t="shared" si="16"/>
        <v>0</v>
      </c>
      <c r="AF60" s="28"/>
      <c r="AG60" s="28"/>
    </row>
    <row r="61" spans="1:33" hidden="1" outlineLevel="1">
      <c r="A61" s="19"/>
      <c r="B61" s="20"/>
      <c r="C61" s="76" t="str">
        <f>IFERROR(VLOOKUP(B61,'Liste Site FFME'!$A:$B,2,FALSE()),"")</f>
        <v/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17">
        <f t="shared" si="12"/>
        <v>0</v>
      </c>
      <c r="Z61" s="22"/>
      <c r="AA61" s="63">
        <f t="shared" si="13"/>
        <v>7</v>
      </c>
      <c r="AB61" s="63">
        <f t="shared" si="14"/>
        <v>0</v>
      </c>
      <c r="AC61" s="49" t="str">
        <f t="shared" si="15"/>
        <v>ok</v>
      </c>
      <c r="AD61" s="28"/>
      <c r="AE61" s="50">
        <f t="shared" si="16"/>
        <v>0</v>
      </c>
      <c r="AF61" s="28"/>
      <c r="AG61" s="28"/>
    </row>
    <row r="62" spans="1:33" hidden="1" outlineLevel="1">
      <c r="A62" s="19"/>
      <c r="B62" s="20"/>
      <c r="C62" s="76" t="str">
        <f>IFERROR(VLOOKUP(B62,'Liste Site FFME'!$A:$B,2,FALSE()),"")</f>
        <v/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17">
        <f t="shared" si="12"/>
        <v>0</v>
      </c>
      <c r="Z62" s="22"/>
      <c r="AA62" s="63">
        <f t="shared" si="13"/>
        <v>7</v>
      </c>
      <c r="AB62" s="63">
        <f t="shared" si="14"/>
        <v>0</v>
      </c>
      <c r="AC62" s="49" t="str">
        <f t="shared" si="15"/>
        <v>ok</v>
      </c>
      <c r="AD62" s="28"/>
      <c r="AE62" s="50">
        <f t="shared" si="16"/>
        <v>0</v>
      </c>
      <c r="AF62" s="28"/>
      <c r="AG62" s="28"/>
    </row>
    <row r="63" spans="1:33" hidden="1" outlineLevel="1">
      <c r="A63" s="19"/>
      <c r="B63" s="20"/>
      <c r="C63" s="76" t="str">
        <f>IFERROR(VLOOKUP(B63,'Liste Site FFME'!$A:$B,2,FALSE()),"")</f>
        <v/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17">
        <f t="shared" si="12"/>
        <v>0</v>
      </c>
      <c r="Z63" s="22"/>
      <c r="AA63" s="63">
        <f t="shared" si="13"/>
        <v>7</v>
      </c>
      <c r="AB63" s="63">
        <f t="shared" si="14"/>
        <v>0</v>
      </c>
      <c r="AC63" s="49" t="str">
        <f t="shared" si="15"/>
        <v>ok</v>
      </c>
      <c r="AD63" s="28"/>
      <c r="AE63" s="50">
        <f t="shared" si="16"/>
        <v>0</v>
      </c>
      <c r="AF63" s="28"/>
      <c r="AG63" s="28"/>
    </row>
    <row r="64" spans="1:33" hidden="1" outlineLevel="1">
      <c r="A64" s="19"/>
      <c r="B64" s="20"/>
      <c r="C64" s="76" t="str">
        <f>IFERROR(VLOOKUP(B64,'Liste Site FFME'!$A:$B,2,FALSE()),"")</f>
        <v/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17">
        <f t="shared" si="12"/>
        <v>0</v>
      </c>
      <c r="Z64" s="22"/>
      <c r="AA64" s="63">
        <f t="shared" si="13"/>
        <v>7</v>
      </c>
      <c r="AB64" s="63">
        <f t="shared" si="14"/>
        <v>0</v>
      </c>
      <c r="AC64" s="49" t="str">
        <f t="shared" si="15"/>
        <v>ok</v>
      </c>
      <c r="AD64" s="28"/>
      <c r="AE64" s="50">
        <f t="shared" si="16"/>
        <v>0</v>
      </c>
      <c r="AF64" s="28"/>
      <c r="AG64" s="28"/>
    </row>
    <row r="65" spans="1:33" hidden="1" outlineLevel="1">
      <c r="A65" s="19"/>
      <c r="B65" s="20"/>
      <c r="C65" s="76" t="str">
        <f>IFERROR(VLOOKUP(B65,'Liste Site FFME'!$A:$B,2,FALSE()),"")</f>
        <v/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17">
        <f t="shared" si="12"/>
        <v>0</v>
      </c>
      <c r="Z65" s="22"/>
      <c r="AA65" s="63">
        <f t="shared" si="13"/>
        <v>7</v>
      </c>
      <c r="AB65" s="63">
        <f t="shared" si="14"/>
        <v>0</v>
      </c>
      <c r="AC65" s="49" t="str">
        <f t="shared" si="15"/>
        <v>ok</v>
      </c>
      <c r="AD65" s="28"/>
      <c r="AE65" s="50">
        <f t="shared" si="16"/>
        <v>0</v>
      </c>
      <c r="AF65" s="28"/>
      <c r="AG65" s="28"/>
    </row>
    <row r="66" spans="1:33" hidden="1" outlineLevel="1">
      <c r="A66" s="19"/>
      <c r="B66" s="20"/>
      <c r="C66" s="76" t="str">
        <f>IFERROR(VLOOKUP(B66,'Liste Site FFME'!$A:$B,2,FALSE()),"")</f>
        <v/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17">
        <f t="shared" si="12"/>
        <v>0</v>
      </c>
      <c r="Z66" s="22"/>
      <c r="AA66" s="63">
        <f t="shared" si="13"/>
        <v>7</v>
      </c>
      <c r="AB66" s="63">
        <f t="shared" si="14"/>
        <v>0</v>
      </c>
      <c r="AC66" s="49" t="str">
        <f t="shared" si="15"/>
        <v>ok</v>
      </c>
      <c r="AD66" s="28"/>
      <c r="AE66" s="50">
        <f t="shared" si="16"/>
        <v>0</v>
      </c>
      <c r="AF66" s="28"/>
      <c r="AG66" s="28"/>
    </row>
    <row r="67" spans="1:33" hidden="1" outlineLevel="1">
      <c r="A67" s="19"/>
      <c r="B67" s="20"/>
      <c r="C67" s="76" t="str">
        <f>IFERROR(VLOOKUP(B67,'Liste Site FFME'!$A:$B,2,FALSE()),"")</f>
        <v/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17">
        <f t="shared" si="12"/>
        <v>0</v>
      </c>
      <c r="Z67" s="22"/>
      <c r="AA67" s="63">
        <f t="shared" si="13"/>
        <v>7</v>
      </c>
      <c r="AB67" s="63">
        <f t="shared" si="14"/>
        <v>0</v>
      </c>
      <c r="AC67" s="49" t="str">
        <f t="shared" si="15"/>
        <v>ok</v>
      </c>
      <c r="AD67" s="28"/>
      <c r="AE67" s="50">
        <f t="shared" si="16"/>
        <v>0</v>
      </c>
      <c r="AF67" s="28"/>
      <c r="AG67" s="28"/>
    </row>
    <row r="68" spans="1:33" hidden="1" outlineLevel="1">
      <c r="A68" s="19"/>
      <c r="B68" s="20"/>
      <c r="C68" s="76" t="str">
        <f>IFERROR(VLOOKUP(B68,'Liste Site FFME'!$A:$B,2,FALSE()),"")</f>
        <v/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17">
        <f t="shared" si="12"/>
        <v>0</v>
      </c>
      <c r="Z68" s="22"/>
      <c r="AA68" s="63">
        <f t="shared" si="13"/>
        <v>7</v>
      </c>
      <c r="AB68" s="63">
        <f t="shared" si="14"/>
        <v>0</v>
      </c>
      <c r="AC68" s="49" t="str">
        <f t="shared" si="15"/>
        <v>ok</v>
      </c>
      <c r="AD68" s="28"/>
      <c r="AE68" s="50">
        <f t="shared" si="16"/>
        <v>0</v>
      </c>
      <c r="AF68" s="28"/>
      <c r="AG68" s="28"/>
    </row>
    <row r="69" spans="1:33" hidden="1" outlineLevel="1">
      <c r="A69" s="19"/>
      <c r="B69" s="20"/>
      <c r="C69" s="76" t="str">
        <f>IFERROR(VLOOKUP(B69,'Liste Site FFME'!$A:$B,2,FALSE()),"")</f>
        <v/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17">
        <f t="shared" si="12"/>
        <v>0</v>
      </c>
      <c r="Z69" s="22"/>
      <c r="AA69" s="63">
        <f t="shared" si="13"/>
        <v>7</v>
      </c>
      <c r="AB69" s="63">
        <f t="shared" si="14"/>
        <v>0</v>
      </c>
      <c r="AC69" s="49" t="str">
        <f t="shared" si="15"/>
        <v>ok</v>
      </c>
      <c r="AD69" s="28"/>
      <c r="AE69" s="50">
        <f t="shared" si="16"/>
        <v>0</v>
      </c>
      <c r="AF69" s="28"/>
      <c r="AG69" s="28"/>
    </row>
    <row r="70" spans="1:33" hidden="1" outlineLevel="1">
      <c r="A70" s="19"/>
      <c r="B70" s="20"/>
      <c r="C70" s="76" t="str">
        <f>IFERROR(VLOOKUP(B70,'Liste Site FFME'!$A:$B,2,FALSE()),"")</f>
        <v/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17">
        <f t="shared" si="12"/>
        <v>0</v>
      </c>
      <c r="Z70" s="22"/>
      <c r="AA70" s="63">
        <f t="shared" si="13"/>
        <v>7</v>
      </c>
      <c r="AB70" s="63">
        <f t="shared" si="14"/>
        <v>0</v>
      </c>
      <c r="AC70" s="49" t="str">
        <f t="shared" si="15"/>
        <v>ok</v>
      </c>
      <c r="AD70" s="28"/>
      <c r="AE70" s="50">
        <f t="shared" si="16"/>
        <v>0</v>
      </c>
      <c r="AF70" s="28"/>
      <c r="AG70" s="28"/>
    </row>
    <row r="71" spans="1:33" hidden="1" outlineLevel="1">
      <c r="A71" s="19"/>
      <c r="B71" s="20"/>
      <c r="C71" s="76" t="str">
        <f>IFERROR(VLOOKUP(B71,'Liste Site FFME'!$A:$B,2,FALSE()),"")</f>
        <v/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17">
        <f t="shared" si="12"/>
        <v>0</v>
      </c>
      <c r="Z71" s="22"/>
      <c r="AA71" s="63">
        <f t="shared" si="13"/>
        <v>7</v>
      </c>
      <c r="AB71" s="63">
        <f t="shared" si="14"/>
        <v>0</v>
      </c>
      <c r="AC71" s="49" t="str">
        <f t="shared" si="15"/>
        <v>ok</v>
      </c>
      <c r="AD71" s="28"/>
      <c r="AE71" s="50">
        <f t="shared" si="16"/>
        <v>0</v>
      </c>
      <c r="AF71" s="28"/>
      <c r="AG71" s="28"/>
    </row>
    <row r="72" spans="1:33" hidden="1" outlineLevel="1">
      <c r="A72" s="19"/>
      <c r="B72" s="20"/>
      <c r="C72" s="76" t="str">
        <f>IFERROR(VLOOKUP(B72,'Liste Site FFME'!$A:$B,2,FALSE()),"")</f>
        <v/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17">
        <f t="shared" si="12"/>
        <v>0</v>
      </c>
      <c r="Z72" s="22"/>
      <c r="AA72" s="63">
        <f t="shared" si="13"/>
        <v>7</v>
      </c>
      <c r="AB72" s="63">
        <f t="shared" si="14"/>
        <v>0</v>
      </c>
      <c r="AC72" s="49" t="str">
        <f t="shared" si="15"/>
        <v>ok</v>
      </c>
      <c r="AD72" s="28"/>
      <c r="AE72" s="50">
        <f t="shared" si="16"/>
        <v>0</v>
      </c>
      <c r="AF72" s="28"/>
      <c r="AG72" s="28"/>
    </row>
    <row r="73" spans="1:33" hidden="1" outlineLevel="1">
      <c r="A73" s="19"/>
      <c r="B73" s="20"/>
      <c r="C73" s="76" t="str">
        <f>IFERROR(VLOOKUP(B73,'Liste Site FFME'!$A:$B,2,FALSE()),"")</f>
        <v/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17">
        <f t="shared" si="12"/>
        <v>0</v>
      </c>
      <c r="Z73" s="22"/>
      <c r="AA73" s="63">
        <f t="shared" si="13"/>
        <v>7</v>
      </c>
      <c r="AB73" s="63">
        <f t="shared" si="14"/>
        <v>0</v>
      </c>
      <c r="AC73" s="49" t="str">
        <f t="shared" si="15"/>
        <v>ok</v>
      </c>
      <c r="AD73" s="28"/>
      <c r="AE73" s="50">
        <f t="shared" si="16"/>
        <v>0</v>
      </c>
      <c r="AF73" s="28"/>
      <c r="AG73" s="28"/>
    </row>
    <row r="74" spans="1:33" hidden="1" outlineLevel="1">
      <c r="A74" s="19"/>
      <c r="B74" s="20"/>
      <c r="C74" s="76" t="str">
        <f>IFERROR(VLOOKUP(B74,'Liste Site FFME'!$A:$B,2,FALSE()),"")</f>
        <v/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17">
        <f t="shared" ref="Y74:Y105" si="17">SUMIF(D74:X74,1,$D$7:$X$7)</f>
        <v>0</v>
      </c>
      <c r="Z74" s="22"/>
      <c r="AA74" s="63">
        <f t="shared" ref="AA74:AA105" si="18">IF(AD74="x","*",RANK(AE74,$AE$10:$AE$101))</f>
        <v>7</v>
      </c>
      <c r="AB74" s="63">
        <f t="shared" ref="AB74:AB105" si="19">SUM(D74:X74)</f>
        <v>0</v>
      </c>
      <c r="AC74" s="49" t="str">
        <f t="shared" ref="AC74:AC105" si="20">IF(Y74&lt;Y75,"ERR","ok")</f>
        <v>ok</v>
      </c>
      <c r="AD74" s="28"/>
      <c r="AE74" s="50">
        <f t="shared" ref="AE74:AE105" si="21">IF(AD74="x",0,Y74)</f>
        <v>0</v>
      </c>
      <c r="AF74" s="28"/>
      <c r="AG74" s="28"/>
    </row>
    <row r="75" spans="1:33" hidden="1" outlineLevel="1">
      <c r="A75" s="19"/>
      <c r="B75" s="20"/>
      <c r="C75" s="76" t="str">
        <f>IFERROR(VLOOKUP(B75,'Liste Site FFME'!$A:$B,2,FALSE()),"")</f>
        <v/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17">
        <f t="shared" si="17"/>
        <v>0</v>
      </c>
      <c r="Z75" s="22"/>
      <c r="AA75" s="63">
        <f t="shared" si="18"/>
        <v>7</v>
      </c>
      <c r="AB75" s="63">
        <f t="shared" si="19"/>
        <v>0</v>
      </c>
      <c r="AC75" s="49" t="str">
        <f t="shared" si="20"/>
        <v>ok</v>
      </c>
      <c r="AD75" s="28"/>
      <c r="AE75" s="50">
        <f t="shared" si="21"/>
        <v>0</v>
      </c>
      <c r="AF75" s="28"/>
      <c r="AG75" s="28"/>
    </row>
    <row r="76" spans="1:33" hidden="1" outlineLevel="1">
      <c r="A76" s="19"/>
      <c r="B76" s="20"/>
      <c r="C76" s="76" t="str">
        <f>IFERROR(VLOOKUP(B76,'Liste Site FFME'!$A:$B,2,FALSE()),"")</f>
        <v/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17">
        <f t="shared" si="17"/>
        <v>0</v>
      </c>
      <c r="Z76" s="22"/>
      <c r="AA76" s="63">
        <f t="shared" si="18"/>
        <v>7</v>
      </c>
      <c r="AB76" s="63">
        <f t="shared" si="19"/>
        <v>0</v>
      </c>
      <c r="AC76" s="49" t="str">
        <f t="shared" si="20"/>
        <v>ok</v>
      </c>
      <c r="AD76" s="28"/>
      <c r="AE76" s="50">
        <f t="shared" si="21"/>
        <v>0</v>
      </c>
      <c r="AF76" s="28"/>
      <c r="AG76" s="28"/>
    </row>
    <row r="77" spans="1:33" hidden="1" outlineLevel="1">
      <c r="A77" s="19"/>
      <c r="B77" s="20"/>
      <c r="C77" s="76" t="str">
        <f>IFERROR(VLOOKUP(B77,'Liste Site FFME'!$A:$B,2,FALSE()),"")</f>
        <v/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17">
        <f t="shared" si="17"/>
        <v>0</v>
      </c>
      <c r="Z77" s="22"/>
      <c r="AA77" s="63">
        <f t="shared" si="18"/>
        <v>7</v>
      </c>
      <c r="AB77" s="63">
        <f t="shared" si="19"/>
        <v>0</v>
      </c>
      <c r="AC77" s="49" t="str">
        <f t="shared" si="20"/>
        <v>ok</v>
      </c>
      <c r="AD77" s="28"/>
      <c r="AE77" s="50">
        <f t="shared" si="21"/>
        <v>0</v>
      </c>
      <c r="AF77" s="28"/>
      <c r="AG77" s="28"/>
    </row>
    <row r="78" spans="1:33" hidden="1" outlineLevel="1">
      <c r="A78" s="19"/>
      <c r="B78" s="20"/>
      <c r="C78" s="76" t="str">
        <f>IFERROR(VLOOKUP(B78,'Liste Site FFME'!$A:$B,2,FALSE()),"")</f>
        <v/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17">
        <f t="shared" si="17"/>
        <v>0</v>
      </c>
      <c r="Z78" s="22"/>
      <c r="AA78" s="63">
        <f t="shared" si="18"/>
        <v>7</v>
      </c>
      <c r="AB78" s="63">
        <f t="shared" si="19"/>
        <v>0</v>
      </c>
      <c r="AC78" s="49" t="str">
        <f t="shared" si="20"/>
        <v>ok</v>
      </c>
      <c r="AD78" s="28"/>
      <c r="AE78" s="50">
        <f t="shared" si="21"/>
        <v>0</v>
      </c>
      <c r="AF78" s="28"/>
      <c r="AG78" s="28"/>
    </row>
    <row r="79" spans="1:33" hidden="1" outlineLevel="1">
      <c r="A79" s="19"/>
      <c r="B79" s="20"/>
      <c r="C79" s="76" t="str">
        <f>IFERROR(VLOOKUP(B79,'Liste Site FFME'!$A:$B,2,FALSE()),"")</f>
        <v/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17">
        <f t="shared" si="17"/>
        <v>0</v>
      </c>
      <c r="Z79" s="22"/>
      <c r="AA79" s="63">
        <f t="shared" si="18"/>
        <v>7</v>
      </c>
      <c r="AB79" s="63">
        <f t="shared" si="19"/>
        <v>0</v>
      </c>
      <c r="AC79" s="49" t="str">
        <f t="shared" si="20"/>
        <v>ok</v>
      </c>
      <c r="AD79" s="28"/>
      <c r="AE79" s="50">
        <f t="shared" si="21"/>
        <v>0</v>
      </c>
      <c r="AF79" s="28"/>
      <c r="AG79" s="28"/>
    </row>
    <row r="80" spans="1:33" hidden="1" outlineLevel="1">
      <c r="A80" s="19"/>
      <c r="B80" s="20"/>
      <c r="C80" s="76" t="str">
        <f>IFERROR(VLOOKUP(B80,'Liste Site FFME'!$A:$B,2,FALSE()),"")</f>
        <v/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17">
        <f t="shared" si="17"/>
        <v>0</v>
      </c>
      <c r="Z80" s="22"/>
      <c r="AA80" s="63">
        <f t="shared" si="18"/>
        <v>7</v>
      </c>
      <c r="AB80" s="63">
        <f t="shared" si="19"/>
        <v>0</v>
      </c>
      <c r="AC80" s="49" t="str">
        <f t="shared" si="20"/>
        <v>ok</v>
      </c>
      <c r="AD80" s="28"/>
      <c r="AE80" s="50">
        <f t="shared" si="21"/>
        <v>0</v>
      </c>
      <c r="AF80" s="28"/>
      <c r="AG80" s="28"/>
    </row>
    <row r="81" spans="1:33" hidden="1" outlineLevel="1">
      <c r="A81" s="19"/>
      <c r="B81" s="20"/>
      <c r="C81" s="76" t="str">
        <f>IFERROR(VLOOKUP(B81,'Liste Site FFME'!$A:$B,2,FALSE()),"")</f>
        <v/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17">
        <f t="shared" si="17"/>
        <v>0</v>
      </c>
      <c r="Z81" s="22"/>
      <c r="AA81" s="63">
        <f t="shared" si="18"/>
        <v>7</v>
      </c>
      <c r="AB81" s="63">
        <f t="shared" si="19"/>
        <v>0</v>
      </c>
      <c r="AC81" s="49" t="str">
        <f t="shared" si="20"/>
        <v>ok</v>
      </c>
      <c r="AD81" s="28"/>
      <c r="AE81" s="50">
        <f t="shared" si="21"/>
        <v>0</v>
      </c>
      <c r="AF81" s="28"/>
      <c r="AG81" s="28"/>
    </row>
    <row r="82" spans="1:33" hidden="1" outlineLevel="1">
      <c r="A82" s="19"/>
      <c r="B82" s="20"/>
      <c r="C82" s="76" t="str">
        <f>IFERROR(VLOOKUP(B82,'Liste Site FFME'!$A:$B,2,FALSE()),"")</f>
        <v/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17">
        <f t="shared" si="17"/>
        <v>0</v>
      </c>
      <c r="Z82" s="22"/>
      <c r="AA82" s="63">
        <f t="shared" si="18"/>
        <v>7</v>
      </c>
      <c r="AB82" s="63">
        <f t="shared" si="19"/>
        <v>0</v>
      </c>
      <c r="AC82" s="49" t="str">
        <f t="shared" si="20"/>
        <v>ok</v>
      </c>
      <c r="AD82" s="28"/>
      <c r="AE82" s="50">
        <f t="shared" si="21"/>
        <v>0</v>
      </c>
      <c r="AF82" s="28"/>
      <c r="AG82" s="28"/>
    </row>
    <row r="83" spans="1:33" hidden="1" outlineLevel="1">
      <c r="A83" s="19"/>
      <c r="B83" s="20"/>
      <c r="C83" s="76" t="str">
        <f>IFERROR(VLOOKUP(B83,'Liste Site FFME'!$A:$B,2,FALSE()),"")</f>
        <v/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17">
        <f t="shared" si="17"/>
        <v>0</v>
      </c>
      <c r="Z83" s="22"/>
      <c r="AA83" s="63">
        <f t="shared" si="18"/>
        <v>7</v>
      </c>
      <c r="AB83" s="63">
        <f t="shared" si="19"/>
        <v>0</v>
      </c>
      <c r="AC83" s="49" t="str">
        <f t="shared" si="20"/>
        <v>ok</v>
      </c>
      <c r="AD83" s="28"/>
      <c r="AE83" s="50">
        <f t="shared" si="21"/>
        <v>0</v>
      </c>
      <c r="AF83" s="28"/>
      <c r="AG83" s="28"/>
    </row>
    <row r="84" spans="1:33" hidden="1" outlineLevel="1">
      <c r="A84" s="19"/>
      <c r="B84" s="20"/>
      <c r="C84" s="76" t="str">
        <f>IFERROR(VLOOKUP(B84,'Liste Site FFME'!$A:$B,2,FALSE()),"")</f>
        <v/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17">
        <f t="shared" si="17"/>
        <v>0</v>
      </c>
      <c r="Z84" s="22"/>
      <c r="AA84" s="63">
        <f t="shared" si="18"/>
        <v>7</v>
      </c>
      <c r="AB84" s="63">
        <f t="shared" si="19"/>
        <v>0</v>
      </c>
      <c r="AC84" s="49" t="str">
        <f t="shared" si="20"/>
        <v>ok</v>
      </c>
      <c r="AD84" s="28"/>
      <c r="AE84" s="50">
        <f t="shared" si="21"/>
        <v>0</v>
      </c>
      <c r="AF84" s="28"/>
      <c r="AG84" s="28"/>
    </row>
    <row r="85" spans="1:33" hidden="1" outlineLevel="1">
      <c r="A85" s="19"/>
      <c r="B85" s="20"/>
      <c r="C85" s="76" t="str">
        <f>IFERROR(VLOOKUP(B85,'Liste Site FFME'!$A:$B,2,FALSE()),"")</f>
        <v/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17">
        <f t="shared" si="17"/>
        <v>0</v>
      </c>
      <c r="Z85" s="22"/>
      <c r="AA85" s="63">
        <f t="shared" si="18"/>
        <v>7</v>
      </c>
      <c r="AB85" s="63">
        <f t="shared" si="19"/>
        <v>0</v>
      </c>
      <c r="AC85" s="49" t="str">
        <f t="shared" si="20"/>
        <v>ok</v>
      </c>
      <c r="AD85" s="28"/>
      <c r="AE85" s="50">
        <f t="shared" si="21"/>
        <v>0</v>
      </c>
      <c r="AF85" s="28"/>
      <c r="AG85" s="28"/>
    </row>
    <row r="86" spans="1:33" hidden="1" outlineLevel="1">
      <c r="A86" s="19"/>
      <c r="B86" s="20"/>
      <c r="C86" s="76" t="str">
        <f>IFERROR(VLOOKUP(B86,'Liste Site FFME'!$A:$B,2,FALSE()),"")</f>
        <v/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17">
        <f t="shared" si="17"/>
        <v>0</v>
      </c>
      <c r="Z86" s="22"/>
      <c r="AA86" s="63">
        <f t="shared" si="18"/>
        <v>7</v>
      </c>
      <c r="AB86" s="63">
        <f t="shared" si="19"/>
        <v>0</v>
      </c>
      <c r="AC86" s="49" t="str">
        <f t="shared" si="20"/>
        <v>ok</v>
      </c>
      <c r="AD86" s="28"/>
      <c r="AE86" s="50">
        <f t="shared" si="21"/>
        <v>0</v>
      </c>
      <c r="AF86" s="28"/>
      <c r="AG86" s="28"/>
    </row>
    <row r="87" spans="1:33" hidden="1" outlineLevel="1">
      <c r="A87" s="19"/>
      <c r="B87" s="20"/>
      <c r="C87" s="76" t="str">
        <f>IFERROR(VLOOKUP(B87,'Liste Site FFME'!$A:$B,2,FALSE()),"")</f>
        <v/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17">
        <f t="shared" si="17"/>
        <v>0</v>
      </c>
      <c r="Z87" s="22"/>
      <c r="AA87" s="63">
        <f t="shared" si="18"/>
        <v>7</v>
      </c>
      <c r="AB87" s="63">
        <f t="shared" si="19"/>
        <v>0</v>
      </c>
      <c r="AC87" s="49" t="str">
        <f t="shared" si="20"/>
        <v>ok</v>
      </c>
      <c r="AD87" s="28"/>
      <c r="AE87" s="50">
        <f t="shared" si="21"/>
        <v>0</v>
      </c>
      <c r="AF87" s="28"/>
      <c r="AG87" s="28"/>
    </row>
    <row r="88" spans="1:33" hidden="1" outlineLevel="1">
      <c r="A88" s="19"/>
      <c r="B88" s="20"/>
      <c r="C88" s="76" t="str">
        <f>IFERROR(VLOOKUP(B88,'Liste Site FFME'!$A:$B,2,FALSE()),"")</f>
        <v/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17">
        <f t="shared" si="17"/>
        <v>0</v>
      </c>
      <c r="Z88" s="22"/>
      <c r="AA88" s="63">
        <f t="shared" si="18"/>
        <v>7</v>
      </c>
      <c r="AB88" s="63">
        <f t="shared" si="19"/>
        <v>0</v>
      </c>
      <c r="AC88" s="49" t="str">
        <f t="shared" si="20"/>
        <v>ok</v>
      </c>
      <c r="AD88" s="28"/>
      <c r="AE88" s="50">
        <f t="shared" si="21"/>
        <v>0</v>
      </c>
      <c r="AF88" s="28"/>
      <c r="AG88" s="28"/>
    </row>
    <row r="89" spans="1:33" hidden="1" outlineLevel="1">
      <c r="A89" s="19"/>
      <c r="B89" s="20"/>
      <c r="C89" s="76" t="str">
        <f>IFERROR(VLOOKUP(B89,'Liste Site FFME'!$A:$B,2,FALSE()),"")</f>
        <v/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17">
        <f t="shared" si="17"/>
        <v>0</v>
      </c>
      <c r="Z89" s="22"/>
      <c r="AA89" s="63">
        <f t="shared" si="18"/>
        <v>7</v>
      </c>
      <c r="AB89" s="63">
        <f t="shared" si="19"/>
        <v>0</v>
      </c>
      <c r="AC89" s="49" t="str">
        <f t="shared" si="20"/>
        <v>ok</v>
      </c>
      <c r="AD89" s="28"/>
      <c r="AE89" s="50">
        <f t="shared" si="21"/>
        <v>0</v>
      </c>
      <c r="AF89" s="28"/>
      <c r="AG89" s="28"/>
    </row>
    <row r="90" spans="1:33" hidden="1" outlineLevel="1">
      <c r="A90" s="19"/>
      <c r="B90" s="20"/>
      <c r="C90" s="76" t="str">
        <f>IFERROR(VLOOKUP(B90,'Liste Site FFME'!$A:$B,2,FALSE()),"")</f>
        <v/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17">
        <f t="shared" si="17"/>
        <v>0</v>
      </c>
      <c r="Z90" s="22"/>
      <c r="AA90" s="63">
        <f t="shared" si="18"/>
        <v>7</v>
      </c>
      <c r="AB90" s="63">
        <f t="shared" si="19"/>
        <v>0</v>
      </c>
      <c r="AC90" s="49" t="str">
        <f t="shared" si="20"/>
        <v>ok</v>
      </c>
      <c r="AD90" s="28"/>
      <c r="AE90" s="50">
        <f t="shared" si="21"/>
        <v>0</v>
      </c>
      <c r="AF90" s="28"/>
      <c r="AG90" s="28"/>
    </row>
    <row r="91" spans="1:33" hidden="1" outlineLevel="1">
      <c r="A91" s="19"/>
      <c r="B91" s="20"/>
      <c r="C91" s="76" t="str">
        <f>IFERROR(VLOOKUP(B91,'Liste Site FFME'!$A:$B,2,FALSE()),"")</f>
        <v/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17">
        <f t="shared" si="17"/>
        <v>0</v>
      </c>
      <c r="Z91" s="22"/>
      <c r="AA91" s="63">
        <f t="shared" si="18"/>
        <v>7</v>
      </c>
      <c r="AB91" s="63">
        <f t="shared" si="19"/>
        <v>0</v>
      </c>
      <c r="AC91" s="49" t="str">
        <f t="shared" si="20"/>
        <v>ok</v>
      </c>
      <c r="AD91" s="28"/>
      <c r="AE91" s="50">
        <f t="shared" si="21"/>
        <v>0</v>
      </c>
      <c r="AF91" s="28"/>
      <c r="AG91" s="28"/>
    </row>
    <row r="92" spans="1:33" hidden="1" outlineLevel="1">
      <c r="A92" s="19"/>
      <c r="B92" s="20"/>
      <c r="C92" s="76" t="str">
        <f>IFERROR(VLOOKUP(B92,'Liste Site FFME'!$A:$B,2,FALSE()),"")</f>
        <v/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17">
        <f t="shared" si="17"/>
        <v>0</v>
      </c>
      <c r="Z92" s="22"/>
      <c r="AA92" s="63">
        <f t="shared" si="18"/>
        <v>7</v>
      </c>
      <c r="AB92" s="63">
        <f t="shared" si="19"/>
        <v>0</v>
      </c>
      <c r="AC92" s="49" t="str">
        <f t="shared" si="20"/>
        <v>ok</v>
      </c>
      <c r="AD92" s="28"/>
      <c r="AE92" s="50">
        <f t="shared" si="21"/>
        <v>0</v>
      </c>
      <c r="AF92" s="28"/>
      <c r="AG92" s="28"/>
    </row>
    <row r="93" spans="1:33" hidden="1" outlineLevel="1">
      <c r="A93" s="19"/>
      <c r="B93" s="20"/>
      <c r="C93" s="76" t="str">
        <f>IFERROR(VLOOKUP(B93,'Liste Site FFME'!$A:$B,2,FALSE()),"")</f>
        <v/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17">
        <f t="shared" si="17"/>
        <v>0</v>
      </c>
      <c r="Z93" s="22"/>
      <c r="AA93" s="63">
        <f t="shared" si="18"/>
        <v>7</v>
      </c>
      <c r="AB93" s="63">
        <f t="shared" si="19"/>
        <v>0</v>
      </c>
      <c r="AC93" s="49" t="str">
        <f t="shared" si="20"/>
        <v>ok</v>
      </c>
      <c r="AD93" s="28"/>
      <c r="AE93" s="50">
        <f t="shared" si="21"/>
        <v>0</v>
      </c>
      <c r="AF93" s="28"/>
      <c r="AG93" s="28"/>
    </row>
    <row r="94" spans="1:33" hidden="1" outlineLevel="1">
      <c r="A94" s="19"/>
      <c r="B94" s="20"/>
      <c r="C94" s="76" t="str">
        <f>IFERROR(VLOOKUP(B94,'Liste Site FFME'!$A:$B,2,FALSE()),"")</f>
        <v/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17">
        <f t="shared" si="17"/>
        <v>0</v>
      </c>
      <c r="Z94" s="22"/>
      <c r="AA94" s="63">
        <f t="shared" si="18"/>
        <v>7</v>
      </c>
      <c r="AB94" s="63">
        <f t="shared" si="19"/>
        <v>0</v>
      </c>
      <c r="AC94" s="49" t="str">
        <f t="shared" si="20"/>
        <v>ok</v>
      </c>
      <c r="AD94" s="28"/>
      <c r="AE94" s="50">
        <f t="shared" si="21"/>
        <v>0</v>
      </c>
      <c r="AF94" s="28"/>
      <c r="AG94" s="28"/>
    </row>
    <row r="95" spans="1:33" hidden="1" outlineLevel="1">
      <c r="A95" s="19"/>
      <c r="B95" s="20"/>
      <c r="C95" s="76" t="str">
        <f>IFERROR(VLOOKUP(B95,'Liste Site FFME'!$A:$B,2,FALSE()),"")</f>
        <v/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17">
        <f t="shared" si="17"/>
        <v>0</v>
      </c>
      <c r="Z95" s="22"/>
      <c r="AA95" s="63">
        <f t="shared" si="18"/>
        <v>7</v>
      </c>
      <c r="AB95" s="63">
        <f t="shared" si="19"/>
        <v>0</v>
      </c>
      <c r="AC95" s="49" t="str">
        <f t="shared" si="20"/>
        <v>ok</v>
      </c>
      <c r="AD95" s="28"/>
      <c r="AE95" s="50">
        <f t="shared" si="21"/>
        <v>0</v>
      </c>
      <c r="AF95" s="28"/>
      <c r="AG95" s="28"/>
    </row>
    <row r="96" spans="1:33" hidden="1" outlineLevel="1">
      <c r="A96" s="19"/>
      <c r="B96" s="20"/>
      <c r="C96" s="76" t="str">
        <f>IFERROR(VLOOKUP(B96,'Liste Site FFME'!$A:$B,2,FALSE()),"")</f>
        <v/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17">
        <f t="shared" si="17"/>
        <v>0</v>
      </c>
      <c r="Z96" s="22"/>
      <c r="AA96" s="63">
        <f t="shared" si="18"/>
        <v>7</v>
      </c>
      <c r="AB96" s="63">
        <f t="shared" si="19"/>
        <v>0</v>
      </c>
      <c r="AC96" s="49" t="str">
        <f t="shared" si="20"/>
        <v>ok</v>
      </c>
      <c r="AD96" s="28"/>
      <c r="AE96" s="50">
        <f t="shared" si="21"/>
        <v>0</v>
      </c>
      <c r="AF96" s="28"/>
      <c r="AG96" s="28"/>
    </row>
    <row r="97" spans="1:33" hidden="1" outlineLevel="1">
      <c r="A97" s="19"/>
      <c r="B97" s="20"/>
      <c r="C97" s="76" t="str">
        <f>IFERROR(VLOOKUP(B97,'Liste Site FFME'!$A:$B,2,FALSE()),"")</f>
        <v/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17">
        <f t="shared" si="17"/>
        <v>0</v>
      </c>
      <c r="Z97" s="22"/>
      <c r="AA97" s="63">
        <f t="shared" si="18"/>
        <v>7</v>
      </c>
      <c r="AB97" s="63">
        <f t="shared" si="19"/>
        <v>0</v>
      </c>
      <c r="AC97" s="49" t="str">
        <f t="shared" si="20"/>
        <v>ok</v>
      </c>
      <c r="AD97" s="28"/>
      <c r="AE97" s="50">
        <f t="shared" si="21"/>
        <v>0</v>
      </c>
      <c r="AF97" s="28"/>
      <c r="AG97" s="28"/>
    </row>
    <row r="98" spans="1:33" hidden="1" outlineLevel="1">
      <c r="A98" s="19"/>
      <c r="B98" s="20"/>
      <c r="C98" s="76" t="str">
        <f>IFERROR(VLOOKUP(B98,'Liste Site FFME'!$A:$B,2,FALSE()),"")</f>
        <v/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17">
        <f t="shared" si="17"/>
        <v>0</v>
      </c>
      <c r="Z98" s="22"/>
      <c r="AA98" s="63">
        <f t="shared" si="18"/>
        <v>7</v>
      </c>
      <c r="AB98" s="63">
        <f t="shared" si="19"/>
        <v>0</v>
      </c>
      <c r="AC98" s="49" t="str">
        <f t="shared" si="20"/>
        <v>ok</v>
      </c>
      <c r="AD98" s="28"/>
      <c r="AE98" s="50">
        <f t="shared" si="21"/>
        <v>0</v>
      </c>
      <c r="AF98" s="28"/>
      <c r="AG98" s="28"/>
    </row>
    <row r="99" spans="1:33" hidden="1" outlineLevel="1">
      <c r="A99" s="19"/>
      <c r="B99" s="20"/>
      <c r="C99" s="76" t="str">
        <f>IFERROR(VLOOKUP(B99,'Liste Site FFME'!$A:$B,2,FALSE()),"")</f>
        <v/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17">
        <f t="shared" si="17"/>
        <v>0</v>
      </c>
      <c r="Z99" s="22"/>
      <c r="AA99" s="63">
        <f t="shared" si="18"/>
        <v>7</v>
      </c>
      <c r="AB99" s="63">
        <f t="shared" si="19"/>
        <v>0</v>
      </c>
      <c r="AC99" s="49" t="str">
        <f t="shared" si="20"/>
        <v>ok</v>
      </c>
      <c r="AD99" s="28"/>
      <c r="AE99" s="50">
        <f t="shared" si="21"/>
        <v>0</v>
      </c>
      <c r="AF99" s="28"/>
      <c r="AG99" s="28"/>
    </row>
    <row r="100" spans="1:33" hidden="1" outlineLevel="1">
      <c r="A100" s="19"/>
      <c r="B100" s="20"/>
      <c r="C100" s="76" t="str">
        <f>IFERROR(VLOOKUP(B100,'Liste Site FFME'!$A:$B,2,FALSE()),"")</f>
        <v/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17">
        <f t="shared" si="17"/>
        <v>0</v>
      </c>
      <c r="Z100" s="22"/>
      <c r="AA100" s="63">
        <f t="shared" si="18"/>
        <v>7</v>
      </c>
      <c r="AB100" s="63">
        <f t="shared" si="19"/>
        <v>0</v>
      </c>
      <c r="AC100" s="49" t="str">
        <f t="shared" si="20"/>
        <v>ok</v>
      </c>
      <c r="AD100" s="28"/>
      <c r="AE100" s="50">
        <f t="shared" si="21"/>
        <v>0</v>
      </c>
      <c r="AF100" s="28"/>
      <c r="AG100" s="28"/>
    </row>
    <row r="101" spans="1:33" hidden="1" outlineLevel="1">
      <c r="A101" s="19"/>
      <c r="B101" s="20"/>
      <c r="C101" s="76" t="str">
        <f>IFERROR(VLOOKUP(B101,'Liste Site FFME'!$A:$B,2,FALSE()),"")</f>
        <v/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17">
        <f t="shared" si="17"/>
        <v>0</v>
      </c>
      <c r="Z101" s="22"/>
      <c r="AA101" s="63">
        <f t="shared" si="18"/>
        <v>7</v>
      </c>
      <c r="AB101" s="63">
        <f t="shared" si="19"/>
        <v>0</v>
      </c>
      <c r="AC101" s="49" t="str">
        <f t="shared" si="20"/>
        <v>ok</v>
      </c>
      <c r="AD101" s="28"/>
      <c r="AE101" s="50">
        <f t="shared" si="21"/>
        <v>0</v>
      </c>
      <c r="AF101" s="28"/>
      <c r="AG101" s="28"/>
    </row>
    <row r="102" spans="1:33" collapsed="1">
      <c r="A102" s="19"/>
      <c r="B102" s="20"/>
      <c r="C102" s="76" t="str">
        <f>IFERROR(VLOOKUP(B102,'Liste Site FFME'!$A:$B,2,FALSE()),"")</f>
        <v/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17">
        <f t="shared" si="17"/>
        <v>0</v>
      </c>
      <c r="Z102" s="22"/>
      <c r="AA102" s="63">
        <f t="shared" si="18"/>
        <v>7</v>
      </c>
      <c r="AB102" s="63">
        <f t="shared" si="19"/>
        <v>0</v>
      </c>
      <c r="AC102" s="49" t="str">
        <f t="shared" si="20"/>
        <v>ok</v>
      </c>
      <c r="AD102" s="28"/>
      <c r="AE102" s="50">
        <f t="shared" si="21"/>
        <v>0</v>
      </c>
      <c r="AF102" s="28"/>
      <c r="AG102" s="28"/>
    </row>
    <row r="103" spans="1:33">
      <c r="A103" s="19"/>
      <c r="B103" s="20"/>
      <c r="C103" s="76" t="str">
        <f>IFERROR(VLOOKUP(B103,'Liste Site FFME'!$A:$B,2,FALSE()),"")</f>
        <v/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17">
        <f t="shared" si="17"/>
        <v>0</v>
      </c>
      <c r="Z103" s="22"/>
      <c r="AA103" s="63">
        <f t="shared" si="18"/>
        <v>7</v>
      </c>
      <c r="AB103" s="63">
        <f t="shared" si="19"/>
        <v>0</v>
      </c>
      <c r="AC103" s="49" t="str">
        <f t="shared" si="20"/>
        <v>ok</v>
      </c>
      <c r="AD103" s="28"/>
      <c r="AE103" s="50">
        <f t="shared" si="21"/>
        <v>0</v>
      </c>
      <c r="AF103" s="28"/>
      <c r="AG103" s="28"/>
    </row>
    <row r="104" spans="1:33">
      <c r="A104" s="19"/>
      <c r="B104" s="20"/>
      <c r="C104" s="76" t="str">
        <f>IFERROR(VLOOKUP(B104,'Liste Site FFME'!$A:$B,2,FALSE()),"")</f>
        <v/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17">
        <f t="shared" si="17"/>
        <v>0</v>
      </c>
      <c r="Z104" s="22"/>
      <c r="AA104" s="63">
        <f t="shared" si="18"/>
        <v>7</v>
      </c>
      <c r="AB104" s="63">
        <f t="shared" si="19"/>
        <v>0</v>
      </c>
      <c r="AC104" s="49" t="str">
        <f t="shared" si="20"/>
        <v>ok</v>
      </c>
      <c r="AD104" s="28"/>
      <c r="AE104" s="50">
        <f t="shared" si="21"/>
        <v>0</v>
      </c>
      <c r="AF104" s="28"/>
      <c r="AG104" s="28"/>
    </row>
    <row r="105" spans="1:33">
      <c r="A105" s="19"/>
      <c r="B105" s="20"/>
      <c r="C105" s="76" t="str">
        <f>IFERROR(VLOOKUP(B105,'Liste Site FFME'!$A:$B,2,FALSE()),"")</f>
        <v/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17">
        <f t="shared" si="17"/>
        <v>0</v>
      </c>
      <c r="Z105" s="22"/>
      <c r="AA105" s="63">
        <f t="shared" si="18"/>
        <v>7</v>
      </c>
      <c r="AB105" s="63">
        <f t="shared" si="19"/>
        <v>0</v>
      </c>
      <c r="AC105" s="49" t="str">
        <f t="shared" si="20"/>
        <v>ok</v>
      </c>
      <c r="AD105" s="28"/>
      <c r="AE105" s="50">
        <f t="shared" si="21"/>
        <v>0</v>
      </c>
      <c r="AF105" s="28"/>
      <c r="AG105" s="28"/>
    </row>
    <row r="106" spans="1:33">
      <c r="A106" s="19"/>
      <c r="B106" s="20"/>
      <c r="C106" s="76" t="str">
        <f>IFERROR(VLOOKUP(B106,'Liste Site FFME'!$A:$B,2,FALSE()),"")</f>
        <v/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17">
        <f t="shared" ref="Y106:Y137" si="22">SUMIF(D106:X106,1,$D$7:$X$7)</f>
        <v>0</v>
      </c>
      <c r="Z106" s="22"/>
      <c r="AA106" s="63">
        <f t="shared" ref="AA106:AA115" si="23">IF(AD106="x","*",RANK(AE106,$AE$10:$AE$101))</f>
        <v>7</v>
      </c>
      <c r="AB106" s="63">
        <f t="shared" ref="AB106:AB115" si="24">SUM(D106:X106)</f>
        <v>0</v>
      </c>
      <c r="AC106" s="49" t="str">
        <f t="shared" ref="AC106:AC115" si="25">IF(Y106&lt;Y107,"ERR","ok")</f>
        <v>ok</v>
      </c>
      <c r="AD106" s="28"/>
      <c r="AE106" s="50">
        <f t="shared" ref="AE106:AE137" si="26">IF(AD106="x",0,Y106)</f>
        <v>0</v>
      </c>
      <c r="AF106" s="28"/>
      <c r="AG106" s="28"/>
    </row>
    <row r="107" spans="1:33">
      <c r="A107" s="19"/>
      <c r="B107" s="20"/>
      <c r="C107" s="76" t="str">
        <f>IFERROR(VLOOKUP(B107,'Liste Site FFME'!$A:$B,2,FALSE()),"")</f>
        <v/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17">
        <f t="shared" si="22"/>
        <v>0</v>
      </c>
      <c r="Z107" s="22"/>
      <c r="AA107" s="63">
        <f t="shared" si="23"/>
        <v>7</v>
      </c>
      <c r="AB107" s="63">
        <f t="shared" si="24"/>
        <v>0</v>
      </c>
      <c r="AC107" s="49" t="str">
        <f t="shared" si="25"/>
        <v>ok</v>
      </c>
      <c r="AD107" s="28"/>
      <c r="AE107" s="50">
        <f t="shared" si="26"/>
        <v>0</v>
      </c>
      <c r="AF107" s="28"/>
      <c r="AG107" s="28"/>
    </row>
    <row r="108" spans="1:33">
      <c r="A108" s="19"/>
      <c r="B108" s="20"/>
      <c r="C108" s="76" t="str">
        <f>IFERROR(VLOOKUP(B108,'Liste Site FFME'!$A:$B,2,FALSE()),"")</f>
        <v/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17">
        <f t="shared" si="22"/>
        <v>0</v>
      </c>
      <c r="Z108" s="22"/>
      <c r="AA108" s="63">
        <f t="shared" si="23"/>
        <v>7</v>
      </c>
      <c r="AB108" s="63">
        <f t="shared" si="24"/>
        <v>0</v>
      </c>
      <c r="AC108" s="49" t="str">
        <f t="shared" si="25"/>
        <v>ok</v>
      </c>
      <c r="AD108" s="28"/>
      <c r="AE108" s="50">
        <f t="shared" si="26"/>
        <v>0</v>
      </c>
      <c r="AF108" s="28"/>
      <c r="AG108" s="28"/>
    </row>
    <row r="109" spans="1:33">
      <c r="A109" s="19"/>
      <c r="B109" s="20"/>
      <c r="C109" s="76" t="str">
        <f>IFERROR(VLOOKUP(B109,'Liste Site FFME'!$A:$B,2,FALSE()),"")</f>
        <v/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17">
        <f t="shared" si="22"/>
        <v>0</v>
      </c>
      <c r="Z109" s="22"/>
      <c r="AA109" s="63">
        <f t="shared" si="23"/>
        <v>7</v>
      </c>
      <c r="AB109" s="63">
        <f t="shared" si="24"/>
        <v>0</v>
      </c>
      <c r="AC109" s="49" t="str">
        <f t="shared" si="25"/>
        <v>ok</v>
      </c>
      <c r="AD109" s="28"/>
      <c r="AE109" s="50">
        <f t="shared" si="26"/>
        <v>0</v>
      </c>
      <c r="AF109" s="28"/>
      <c r="AG109" s="28"/>
    </row>
    <row r="110" spans="1:33">
      <c r="A110" s="19"/>
      <c r="B110" s="20"/>
      <c r="C110" s="76" t="str">
        <f>IFERROR(VLOOKUP(B110,'Liste Site FFME'!$A:$B,2,FALSE()),"")</f>
        <v/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17">
        <f t="shared" si="22"/>
        <v>0</v>
      </c>
      <c r="Z110" s="22"/>
      <c r="AA110" s="63">
        <f t="shared" si="23"/>
        <v>7</v>
      </c>
      <c r="AB110" s="63">
        <f t="shared" si="24"/>
        <v>0</v>
      </c>
      <c r="AC110" s="49" t="str">
        <f t="shared" si="25"/>
        <v>ok</v>
      </c>
      <c r="AD110" s="28"/>
      <c r="AE110" s="50">
        <f t="shared" si="26"/>
        <v>0</v>
      </c>
      <c r="AF110" s="28"/>
      <c r="AG110" s="28"/>
    </row>
    <row r="111" spans="1:33">
      <c r="A111" s="19"/>
      <c r="B111" s="20"/>
      <c r="C111" s="76" t="str">
        <f>IFERROR(VLOOKUP(B111,'Liste Site FFME'!$A:$B,2,FALSE()),"")</f>
        <v/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17">
        <f t="shared" si="22"/>
        <v>0</v>
      </c>
      <c r="Z111" s="22"/>
      <c r="AA111" s="63">
        <f t="shared" si="23"/>
        <v>7</v>
      </c>
      <c r="AB111" s="63">
        <f t="shared" si="24"/>
        <v>0</v>
      </c>
      <c r="AC111" s="49" t="str">
        <f t="shared" si="25"/>
        <v>ok</v>
      </c>
      <c r="AD111" s="28"/>
      <c r="AE111" s="50">
        <f t="shared" si="26"/>
        <v>0</v>
      </c>
      <c r="AF111" s="28"/>
      <c r="AG111" s="28"/>
    </row>
    <row r="112" spans="1:33">
      <c r="A112" s="19"/>
      <c r="B112" s="20"/>
      <c r="C112" s="76" t="str">
        <f>IFERROR(VLOOKUP(B112,'Liste Site FFME'!$A:$B,2,FALSE()),"")</f>
        <v/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17">
        <f t="shared" si="22"/>
        <v>0</v>
      </c>
      <c r="Z112" s="22"/>
      <c r="AA112" s="63">
        <f t="shared" si="23"/>
        <v>7</v>
      </c>
      <c r="AB112" s="63">
        <f t="shared" si="24"/>
        <v>0</v>
      </c>
      <c r="AC112" s="49" t="str">
        <f t="shared" si="25"/>
        <v>ok</v>
      </c>
      <c r="AD112" s="28"/>
      <c r="AE112" s="50">
        <f t="shared" si="26"/>
        <v>0</v>
      </c>
      <c r="AF112" s="28"/>
      <c r="AG112" s="28"/>
    </row>
    <row r="113" spans="1:33">
      <c r="A113" s="19"/>
      <c r="B113" s="20"/>
      <c r="C113" s="76" t="str">
        <f>IFERROR(VLOOKUP(B113,'Liste Site FFME'!$A:$B,2,FALSE()),"")</f>
        <v/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17">
        <f t="shared" si="22"/>
        <v>0</v>
      </c>
      <c r="Z113" s="22"/>
      <c r="AA113" s="63">
        <f t="shared" si="23"/>
        <v>7</v>
      </c>
      <c r="AB113" s="63">
        <f t="shared" si="24"/>
        <v>0</v>
      </c>
      <c r="AC113" s="49" t="str">
        <f t="shared" si="25"/>
        <v>ok</v>
      </c>
      <c r="AD113" s="28"/>
      <c r="AE113" s="50">
        <f t="shared" si="26"/>
        <v>0</v>
      </c>
      <c r="AF113" s="28"/>
      <c r="AG113" s="28"/>
    </row>
    <row r="114" spans="1:33">
      <c r="A114" s="19"/>
      <c r="B114" s="20"/>
      <c r="C114" s="76" t="str">
        <f>IFERROR(VLOOKUP(B114,'Liste Site FFME'!$A:$B,2,FALSE()),"")</f>
        <v/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17">
        <f t="shared" si="22"/>
        <v>0</v>
      </c>
      <c r="Z114" s="22"/>
      <c r="AA114" s="63">
        <f t="shared" si="23"/>
        <v>7</v>
      </c>
      <c r="AB114" s="63">
        <f t="shared" si="24"/>
        <v>0</v>
      </c>
      <c r="AC114" s="49" t="str">
        <f t="shared" si="25"/>
        <v>ok</v>
      </c>
      <c r="AD114" s="28"/>
      <c r="AE114" s="50">
        <f t="shared" si="26"/>
        <v>0</v>
      </c>
      <c r="AF114" s="28"/>
      <c r="AG114" s="28"/>
    </row>
    <row r="115" spans="1:33">
      <c r="A115" s="19"/>
      <c r="B115" s="20"/>
      <c r="C115" s="76" t="str">
        <f>IFERROR(VLOOKUP(B115,'Liste Site FFME'!$A:$B,2,FALSE()),"")</f>
        <v/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17">
        <f t="shared" si="22"/>
        <v>0</v>
      </c>
      <c r="Z115" s="22"/>
      <c r="AA115" s="63">
        <f t="shared" si="23"/>
        <v>7</v>
      </c>
      <c r="AB115" s="63">
        <f t="shared" si="24"/>
        <v>0</v>
      </c>
      <c r="AC115" s="49" t="str">
        <f t="shared" si="25"/>
        <v>ok</v>
      </c>
      <c r="AD115" s="28"/>
      <c r="AE115" s="50">
        <f t="shared" si="26"/>
        <v>0</v>
      </c>
      <c r="AF115" s="28"/>
      <c r="AG115" s="28"/>
    </row>
    <row r="116" spans="1:33">
      <c r="A116" s="19"/>
      <c r="B116" s="20"/>
      <c r="C116" s="76" t="str">
        <f>IFERROR(VLOOKUP(B116,'Liste Site FFME'!$A:$B,2,FALSE()),"")</f>
        <v/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17"/>
      <c r="Z116" s="22"/>
      <c r="AA116" s="63"/>
      <c r="AB116" s="63"/>
      <c r="AC116" s="49"/>
      <c r="AD116" s="28"/>
      <c r="AE116" s="50"/>
      <c r="AF116" s="28"/>
      <c r="AG116" s="28"/>
    </row>
    <row r="117" spans="1:33">
      <c r="A117" s="19"/>
      <c r="B117" s="20"/>
      <c r="C117" s="76" t="str">
        <f>IFERROR(VLOOKUP(B117,'Liste Site FFME'!$A:$B,2,FALSE()),"")</f>
        <v/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17"/>
      <c r="Z117" s="22"/>
      <c r="AA117" s="63"/>
      <c r="AB117" s="63"/>
      <c r="AC117" s="49"/>
      <c r="AD117" s="28"/>
      <c r="AE117" s="50"/>
      <c r="AF117" s="28"/>
      <c r="AG117" s="28"/>
    </row>
    <row r="118" spans="1:33">
      <c r="A118" s="19"/>
      <c r="B118" s="20"/>
      <c r="C118" s="76" t="str">
        <f>IFERROR(VLOOKUP(B118,'Liste Site FFME'!$A:$B,2,FALSE()),"")</f>
        <v/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17"/>
      <c r="Z118" s="22"/>
      <c r="AA118" s="63"/>
      <c r="AB118" s="63"/>
      <c r="AC118" s="49"/>
      <c r="AD118" s="28"/>
      <c r="AE118" s="50"/>
      <c r="AF118" s="28"/>
      <c r="AG118" s="28"/>
    </row>
    <row r="119" spans="1:33">
      <c r="A119" s="19"/>
      <c r="B119" s="20"/>
      <c r="C119" s="76" t="str">
        <f>IFERROR(VLOOKUP(B119,'Liste Site FFME'!$A:$B,2,FALSE()),"")</f>
        <v/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17"/>
      <c r="Z119" s="22"/>
      <c r="AA119" s="63"/>
      <c r="AB119" s="63"/>
      <c r="AC119" s="49"/>
      <c r="AD119" s="28"/>
      <c r="AE119" s="50"/>
      <c r="AF119" s="28"/>
      <c r="AG119" s="28"/>
    </row>
    <row r="120" spans="1:33">
      <c r="A120" s="19"/>
      <c r="B120" s="20"/>
      <c r="C120" s="76" t="str">
        <f>IFERROR(VLOOKUP(B120,'Liste Site FFME'!$A:$B,2,FALSE()),"")</f>
        <v/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17"/>
      <c r="Z120" s="22"/>
      <c r="AA120" s="63"/>
      <c r="AB120" s="63"/>
      <c r="AC120" s="49"/>
      <c r="AD120" s="28"/>
      <c r="AE120" s="50"/>
      <c r="AF120" s="28"/>
      <c r="AG120" s="28"/>
    </row>
    <row r="121" spans="1:33">
      <c r="A121" s="19"/>
      <c r="B121" s="20"/>
      <c r="C121" s="76" t="str">
        <f>IFERROR(VLOOKUP(B121,'Liste Site FFME'!$A:$B,2,FALSE()),"")</f>
        <v/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17"/>
      <c r="Z121" s="22"/>
      <c r="AA121" s="63"/>
      <c r="AB121" s="63"/>
      <c r="AC121" s="49"/>
      <c r="AD121" s="28"/>
      <c r="AE121" s="50"/>
      <c r="AF121" s="28"/>
      <c r="AG121" s="28"/>
    </row>
    <row r="122" spans="1:33">
      <c r="A122" s="19"/>
      <c r="B122" s="20"/>
      <c r="C122" s="76" t="str">
        <f>IFERROR(VLOOKUP(B122,'Liste Site FFME'!$A:$B,2,FALSE()),"")</f>
        <v/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17"/>
      <c r="Z122" s="22"/>
      <c r="AA122" s="63"/>
      <c r="AB122" s="63"/>
      <c r="AC122" s="49"/>
      <c r="AD122" s="28"/>
      <c r="AE122" s="50"/>
      <c r="AF122" s="28"/>
      <c r="AG122" s="28"/>
    </row>
    <row r="123" spans="1:33">
      <c r="A123" s="19"/>
      <c r="B123" s="20"/>
      <c r="C123" s="76" t="str">
        <f>IFERROR(VLOOKUP(B123,'Liste Site FFME'!$A:$B,2,FALSE()),"")</f>
        <v/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17"/>
      <c r="Z123" s="22"/>
      <c r="AA123" s="63"/>
      <c r="AB123" s="63"/>
      <c r="AC123" s="49"/>
      <c r="AD123" s="28"/>
      <c r="AE123" s="50"/>
      <c r="AF123" s="28"/>
      <c r="AG123" s="28"/>
    </row>
    <row r="124" spans="1:33">
      <c r="A124" s="19"/>
      <c r="B124" s="20"/>
      <c r="C124" s="76" t="str">
        <f>IFERROR(VLOOKUP(B124,'Liste Site FFME'!$A:$B,2,FALSE()),"")</f>
        <v/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17"/>
      <c r="Z124" s="22"/>
      <c r="AA124" s="63"/>
      <c r="AB124" s="63"/>
      <c r="AC124" s="49"/>
      <c r="AD124" s="28"/>
      <c r="AE124" s="50"/>
      <c r="AF124" s="28"/>
      <c r="AG124" s="28"/>
    </row>
    <row r="125" spans="1:33">
      <c r="A125" s="19"/>
      <c r="B125" s="20"/>
      <c r="C125" s="76" t="str">
        <f>IFERROR(VLOOKUP(B125,'Liste Site FFME'!$A:$B,2,FALSE()),"")</f>
        <v/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17"/>
      <c r="Z125" s="22"/>
      <c r="AA125" s="63"/>
      <c r="AB125" s="63"/>
      <c r="AC125" s="49"/>
      <c r="AD125" s="28"/>
      <c r="AE125" s="50"/>
      <c r="AF125" s="28"/>
      <c r="AG125" s="28"/>
    </row>
    <row r="126" spans="1:33">
      <c r="A126" s="19"/>
      <c r="B126" s="20"/>
      <c r="C126" s="76" t="str">
        <f>IFERROR(VLOOKUP(B126,'Liste Site FFME'!$A:$B,2,FALSE()),"")</f>
        <v/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17"/>
      <c r="Z126" s="22"/>
      <c r="AA126" s="63"/>
      <c r="AB126" s="63"/>
      <c r="AC126" s="49"/>
      <c r="AD126" s="28"/>
      <c r="AE126" s="50"/>
      <c r="AF126" s="28"/>
      <c r="AG126" s="28"/>
    </row>
    <row r="127" spans="1:33">
      <c r="A127" s="19"/>
      <c r="B127" s="20"/>
      <c r="C127" s="76" t="str">
        <f>IFERROR(VLOOKUP(B127,'Liste Site FFME'!$A:$B,2,FALSE()),"")</f>
        <v/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17"/>
      <c r="Z127" s="22"/>
      <c r="AA127" s="63"/>
      <c r="AB127" s="63"/>
      <c r="AC127" s="49"/>
      <c r="AD127" s="28"/>
      <c r="AE127" s="50"/>
      <c r="AF127" s="28"/>
      <c r="AG127" s="28"/>
    </row>
    <row r="128" spans="1:33">
      <c r="A128" s="19"/>
      <c r="B128" s="20"/>
      <c r="C128" s="76" t="str">
        <f>IFERROR(VLOOKUP(B128,'Liste Site FFME'!$A:$B,2,FALSE()),"")</f>
        <v/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17"/>
      <c r="Z128" s="22"/>
      <c r="AA128" s="63"/>
      <c r="AB128" s="63"/>
      <c r="AC128" s="49"/>
      <c r="AD128" s="28"/>
      <c r="AE128" s="50"/>
      <c r="AF128" s="28"/>
      <c r="AG128" s="28"/>
    </row>
    <row r="129" spans="1:33">
      <c r="A129" s="19"/>
      <c r="B129" s="20"/>
      <c r="C129" s="76" t="str">
        <f>IFERROR(VLOOKUP(B129,'Liste Site FFME'!$A:$B,2,FALSE()),"")</f>
        <v/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17"/>
      <c r="Z129" s="22"/>
      <c r="AA129" s="63"/>
      <c r="AB129" s="63"/>
      <c r="AC129" s="49"/>
      <c r="AD129" s="28"/>
      <c r="AE129" s="50"/>
      <c r="AF129" s="28"/>
      <c r="AG129" s="28"/>
    </row>
  </sheetData>
  <sheetProtection selectLockedCells="1"/>
  <autoFilter ref="A9:AG9" xr:uid="{00000000-0009-0000-0000-00000C000000}">
    <sortState xmlns:xlrd2="http://schemas.microsoft.com/office/spreadsheetml/2017/richdata2" ref="A10:AG129">
      <sortCondition descending="1" ref="Y9"/>
    </sortState>
  </autoFilter>
  <mergeCells count="6">
    <mergeCell ref="AC8:AG8"/>
    <mergeCell ref="H3:J3"/>
    <mergeCell ref="N3:X3"/>
    <mergeCell ref="Z3:AB3"/>
    <mergeCell ref="A4:B8"/>
    <mergeCell ref="Z4:AB8"/>
  </mergeCells>
  <conditionalFormatting sqref="A1:XFD1">
    <cfRule type="cellIs" dxfId="10" priority="3" operator="equal">
      <formula>"z"</formula>
    </cfRule>
  </conditionalFormatting>
  <conditionalFormatting sqref="D10:X129">
    <cfRule type="cellIs" dxfId="9" priority="1" operator="equal">
      <formula>1</formula>
    </cfRule>
    <cfRule type="cellIs" dxfId="8" priority="2" operator="greaterThan">
      <formula>1</formula>
    </cfRule>
  </conditionalFormatting>
  <conditionalFormatting sqref="AC1:AC1048576">
    <cfRule type="containsText" dxfId="7" priority="4" operator="containsText" text="ERR">
      <formula>NOT(ISERROR(SEARCH("ERR",AC1)))</formula>
    </cfRule>
  </conditionalFormatting>
  <dataValidations count="1">
    <dataValidation type="list" allowBlank="1" showInputMessage="1" showErrorMessage="1" sqref="AD10:AD129 AF10:AG129" xr:uid="{00000000-0002-0000-0C00-000000000000}">
      <formula1>"',x,"</formula1>
    </dataValidation>
  </dataValidations>
  <pageMargins left="0.19685039370078741" right="0.19685039370078741" top="0.19685039370078741" bottom="0.19685039370078741" header="0.31496062992125984" footer="0.31496062992125984"/>
  <pageSetup paperSize="9" scale="7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249977111117893"/>
    <pageSetUpPr fitToPage="1"/>
  </sheetPr>
  <dimension ref="A1:AH129"/>
  <sheetViews>
    <sheetView zoomScale="90" zoomScaleNormal="90" workbookViewId="0">
      <selection activeCell="S18" sqref="S18"/>
    </sheetView>
  </sheetViews>
  <sheetFormatPr baseColWidth="10" defaultRowHeight="14.4" outlineLevelRow="1"/>
  <cols>
    <col min="1" max="1" width="7.44140625" style="5" customWidth="1"/>
    <col min="2" max="2" width="28.5546875" customWidth="1"/>
    <col min="3" max="3" width="21.109375" customWidth="1"/>
    <col min="4" max="23" width="5.6640625" style="18" customWidth="1"/>
    <col min="24" max="24" width="5.6640625" style="18" hidden="1" customWidth="1"/>
    <col min="25" max="25" width="8" style="6" customWidth="1"/>
    <col min="26" max="26" width="9.6640625" style="2" customWidth="1"/>
    <col min="27" max="27" width="5.6640625" style="2" customWidth="1"/>
    <col min="28" max="28" width="11.44140625" style="2" customWidth="1"/>
    <col min="29" max="29" width="14" style="2" customWidth="1"/>
    <col min="30" max="30" width="10" style="2" customWidth="1"/>
    <col min="31" max="31" width="12.5546875" customWidth="1"/>
    <col min="32" max="32" width="7.109375" customWidth="1"/>
    <col min="33" max="33" width="8.88671875" customWidth="1"/>
    <col min="34" max="34" width="3.44140625" style="54" customWidth="1"/>
  </cols>
  <sheetData>
    <row r="1" spans="1:34" ht="16.5" customHeight="1">
      <c r="A1" s="53"/>
      <c r="B1" s="77" t="s">
        <v>875</v>
      </c>
      <c r="C1" s="54" t="s">
        <v>59</v>
      </c>
      <c r="D1" s="54" t="s">
        <v>59</v>
      </c>
      <c r="E1" s="54" t="s">
        <v>59</v>
      </c>
      <c r="F1" s="54" t="s">
        <v>59</v>
      </c>
      <c r="G1" s="54" t="s">
        <v>59</v>
      </c>
      <c r="H1" s="54" t="s">
        <v>59</v>
      </c>
      <c r="I1" s="54" t="s">
        <v>59</v>
      </c>
      <c r="J1" s="54" t="s">
        <v>59</v>
      </c>
      <c r="K1" s="54" t="s">
        <v>59</v>
      </c>
      <c r="L1" s="54" t="s">
        <v>59</v>
      </c>
      <c r="M1" s="54" t="s">
        <v>59</v>
      </c>
      <c r="N1" s="54" t="s">
        <v>60</v>
      </c>
      <c r="O1" s="54" t="s">
        <v>59</v>
      </c>
      <c r="P1" s="54" t="s">
        <v>60</v>
      </c>
      <c r="Q1" s="54" t="s">
        <v>59</v>
      </c>
      <c r="R1" s="54" t="s">
        <v>60</v>
      </c>
      <c r="S1" s="54" t="s">
        <v>59</v>
      </c>
      <c r="T1" s="54" t="s">
        <v>60</v>
      </c>
      <c r="U1" s="54" t="s">
        <v>59</v>
      </c>
      <c r="V1" s="54" t="s">
        <v>60</v>
      </c>
      <c r="W1" s="54" t="s">
        <v>59</v>
      </c>
      <c r="X1" s="54" t="s">
        <v>59</v>
      </c>
      <c r="Y1" s="55"/>
      <c r="Z1" s="54"/>
      <c r="AA1" s="54"/>
      <c r="AB1" s="54"/>
      <c r="AC1" s="60"/>
      <c r="AD1" s="60"/>
    </row>
    <row r="2" spans="1:34" ht="14.25" customHeight="1">
      <c r="A2" s="53"/>
      <c r="B2" s="77" t="s">
        <v>876</v>
      </c>
      <c r="C2" s="54"/>
      <c r="D2" s="54">
        <f>$AG$5</f>
        <v>1</v>
      </c>
      <c r="E2" s="54">
        <f>IF(D1="T",D2+1,IF(D1="Z",D2,"err"))</f>
        <v>2</v>
      </c>
      <c r="F2" s="54">
        <f t="shared" ref="F2:X2" si="0">IF(E1="T",E2+1,IF(E1="Z",E2,"err"))</f>
        <v>3</v>
      </c>
      <c r="G2" s="54">
        <f t="shared" si="0"/>
        <v>4</v>
      </c>
      <c r="H2" s="54">
        <f t="shared" si="0"/>
        <v>5</v>
      </c>
      <c r="I2" s="54">
        <f t="shared" si="0"/>
        <v>6</v>
      </c>
      <c r="J2" s="54">
        <f t="shared" si="0"/>
        <v>7</v>
      </c>
      <c r="K2" s="54">
        <f t="shared" si="0"/>
        <v>8</v>
      </c>
      <c r="L2" s="54">
        <f t="shared" si="0"/>
        <v>9</v>
      </c>
      <c r="M2" s="54">
        <f t="shared" si="0"/>
        <v>10</v>
      </c>
      <c r="N2" s="54">
        <v>11</v>
      </c>
      <c r="O2" s="54">
        <f t="shared" si="0"/>
        <v>11</v>
      </c>
      <c r="P2" s="54">
        <f t="shared" si="0"/>
        <v>12</v>
      </c>
      <c r="Q2" s="54">
        <f t="shared" si="0"/>
        <v>12</v>
      </c>
      <c r="R2" s="54">
        <f t="shared" si="0"/>
        <v>13</v>
      </c>
      <c r="S2" s="54">
        <f t="shared" si="0"/>
        <v>13</v>
      </c>
      <c r="T2" s="54">
        <f t="shared" si="0"/>
        <v>14</v>
      </c>
      <c r="U2" s="54">
        <f t="shared" si="0"/>
        <v>14</v>
      </c>
      <c r="V2" s="54">
        <f t="shared" si="0"/>
        <v>15</v>
      </c>
      <c r="W2" s="54">
        <f t="shared" si="0"/>
        <v>15</v>
      </c>
      <c r="X2" s="54">
        <f t="shared" si="0"/>
        <v>16</v>
      </c>
      <c r="Y2" s="55"/>
      <c r="Z2" s="54"/>
      <c r="AA2" s="54"/>
      <c r="AB2" s="54"/>
      <c r="AC2" s="60"/>
      <c r="AD2" s="60"/>
      <c r="AF2" s="1"/>
    </row>
    <row r="3" spans="1:34" s="3" customFormat="1" ht="18.600000000000001" thickBot="1">
      <c r="A3" s="51"/>
      <c r="B3" s="52" t="s">
        <v>0</v>
      </c>
      <c r="C3" s="45" t="s">
        <v>1258</v>
      </c>
      <c r="D3" s="57"/>
      <c r="E3" s="57"/>
      <c r="F3" s="57"/>
      <c r="G3" s="57"/>
      <c r="H3" s="98" t="s">
        <v>1251</v>
      </c>
      <c r="I3" s="98"/>
      <c r="J3" s="98"/>
      <c r="K3" s="59"/>
      <c r="L3" s="57"/>
      <c r="M3" s="57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57"/>
      <c r="Z3" s="96">
        <v>45970</v>
      </c>
      <c r="AA3" s="97"/>
      <c r="AB3" s="97"/>
      <c r="AC3" s="58"/>
      <c r="AD3" s="62"/>
      <c r="AE3" s="57"/>
      <c r="AF3" s="57"/>
      <c r="AG3" s="57"/>
      <c r="AH3" s="57"/>
    </row>
    <row r="4" spans="1:34" ht="14.25" customHeight="1">
      <c r="A4" s="99"/>
      <c r="B4" s="99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5"/>
      <c r="Z4" s="99" t="e" vm="1">
        <v>#VALUE!</v>
      </c>
      <c r="AA4" s="99"/>
      <c r="AB4" s="99"/>
      <c r="AC4" s="60"/>
      <c r="AD4" s="60"/>
      <c r="AE4" s="10" t="s">
        <v>68</v>
      </c>
      <c r="AF4" s="11"/>
      <c r="AG4" s="12"/>
    </row>
    <row r="5" spans="1:34" s="6" customFormat="1">
      <c r="A5" s="99"/>
      <c r="B5" s="99"/>
      <c r="C5" s="55"/>
      <c r="D5" s="7" t="str">
        <f>CONCATENATE(D1,D2)</f>
        <v>T1</v>
      </c>
      <c r="E5" s="7" t="str">
        <f t="shared" ref="E5:W5" si="1">CONCATENATE(E1,E2)</f>
        <v>T2</v>
      </c>
      <c r="F5" s="7" t="str">
        <f t="shared" si="1"/>
        <v>T3</v>
      </c>
      <c r="G5" s="7" t="str">
        <f t="shared" si="1"/>
        <v>T4</v>
      </c>
      <c r="H5" s="7" t="str">
        <f t="shared" si="1"/>
        <v>T5</v>
      </c>
      <c r="I5" s="7" t="str">
        <f t="shared" si="1"/>
        <v>T6</v>
      </c>
      <c r="J5" s="7" t="str">
        <f t="shared" si="1"/>
        <v>T7</v>
      </c>
      <c r="K5" s="7" t="str">
        <f t="shared" si="1"/>
        <v>T8</v>
      </c>
      <c r="L5" s="7" t="str">
        <f t="shared" si="1"/>
        <v>T9</v>
      </c>
      <c r="M5" s="7" t="str">
        <f t="shared" si="1"/>
        <v>T10</v>
      </c>
      <c r="N5" s="7" t="str">
        <f t="shared" si="1"/>
        <v>Z11</v>
      </c>
      <c r="O5" s="7" t="str">
        <f t="shared" si="1"/>
        <v>T11</v>
      </c>
      <c r="P5" s="7" t="str">
        <f t="shared" si="1"/>
        <v>Z12</v>
      </c>
      <c r="Q5" s="7" t="str">
        <f t="shared" si="1"/>
        <v>T12</v>
      </c>
      <c r="R5" s="7" t="str">
        <f t="shared" si="1"/>
        <v>Z13</v>
      </c>
      <c r="S5" s="7" t="str">
        <f t="shared" si="1"/>
        <v>T13</v>
      </c>
      <c r="T5" s="7" t="str">
        <f t="shared" si="1"/>
        <v>Z14</v>
      </c>
      <c r="U5" s="7" t="str">
        <f t="shared" si="1"/>
        <v>T14</v>
      </c>
      <c r="V5" s="7" t="str">
        <f t="shared" si="1"/>
        <v>Z15</v>
      </c>
      <c r="W5" s="7" t="str">
        <f t="shared" si="1"/>
        <v>T15</v>
      </c>
      <c r="X5" s="7" t="str">
        <f t="shared" ref="X5" si="2">_xlfn.CONCAT("V",X2,X1)</f>
        <v>V16T</v>
      </c>
      <c r="Y5" s="8" t="s">
        <v>1</v>
      </c>
      <c r="Z5" s="99"/>
      <c r="AA5" s="99"/>
      <c r="AB5" s="99"/>
      <c r="AC5" s="61"/>
      <c r="AD5" s="61"/>
      <c r="AE5" s="13"/>
      <c r="AF5" s="14" t="s">
        <v>58</v>
      </c>
      <c r="AG5" s="26">
        <v>1</v>
      </c>
      <c r="AH5" s="55"/>
    </row>
    <row r="6" spans="1:34">
      <c r="A6" s="99"/>
      <c r="B6" s="99"/>
      <c r="C6" s="46" t="s">
        <v>4</v>
      </c>
      <c r="D6" s="64">
        <f t="shared" ref="D6:O6" si="3">IF(AND(D1="T",C1="T"),1000,IF(AND(C1="Z",D1="T"),500,IF(D1="Z",500,"err")))</f>
        <v>1000</v>
      </c>
      <c r="E6" s="64">
        <f t="shared" si="3"/>
        <v>1000</v>
      </c>
      <c r="F6" s="64">
        <f t="shared" si="3"/>
        <v>1000</v>
      </c>
      <c r="G6" s="64">
        <f t="shared" si="3"/>
        <v>1000</v>
      </c>
      <c r="H6" s="64">
        <f t="shared" si="3"/>
        <v>1000</v>
      </c>
      <c r="I6" s="64">
        <f t="shared" si="3"/>
        <v>1000</v>
      </c>
      <c r="J6" s="64">
        <f t="shared" si="3"/>
        <v>1000</v>
      </c>
      <c r="K6" s="64">
        <f t="shared" si="3"/>
        <v>1000</v>
      </c>
      <c r="L6" s="64">
        <f t="shared" si="3"/>
        <v>1000</v>
      </c>
      <c r="M6" s="64">
        <f t="shared" si="3"/>
        <v>1000</v>
      </c>
      <c r="N6" s="64">
        <f t="shared" si="3"/>
        <v>500</v>
      </c>
      <c r="O6" s="64">
        <f t="shared" si="3"/>
        <v>500</v>
      </c>
      <c r="P6" s="64">
        <f>IF(AND(P1="T",O1="T"),1000,IF(AND(O1="Z",P1="T"),500,IF(P1="Z",500,"err")))</f>
        <v>500</v>
      </c>
      <c r="Q6" s="64">
        <f t="shared" ref="Q6:W6" si="4">IF(AND(Q1="T",P1="T"),1000,IF(AND(P1="Z",Q1="T"),500,IF(Q1="Z",500,"err")))</f>
        <v>500</v>
      </c>
      <c r="R6" s="64">
        <f t="shared" si="4"/>
        <v>500</v>
      </c>
      <c r="S6" s="64">
        <f t="shared" si="4"/>
        <v>500</v>
      </c>
      <c r="T6" s="64">
        <f t="shared" si="4"/>
        <v>500</v>
      </c>
      <c r="U6" s="64">
        <f t="shared" si="4"/>
        <v>500</v>
      </c>
      <c r="V6" s="64">
        <f t="shared" si="4"/>
        <v>500</v>
      </c>
      <c r="W6" s="64">
        <f t="shared" si="4"/>
        <v>500</v>
      </c>
      <c r="X6" s="64"/>
      <c r="Y6" s="48">
        <f>SUM(D6:X6)</f>
        <v>15000</v>
      </c>
      <c r="Z6" s="99"/>
      <c r="AA6" s="99"/>
      <c r="AB6" s="99"/>
      <c r="AC6" s="60"/>
      <c r="AD6" s="60"/>
      <c r="AE6" s="13"/>
      <c r="AF6" s="14"/>
      <c r="AG6" s="26">
        <v>2</v>
      </c>
    </row>
    <row r="7" spans="1:34" ht="15" thickBot="1">
      <c r="A7" s="99"/>
      <c r="B7" s="99"/>
      <c r="C7" s="46" t="s">
        <v>5</v>
      </c>
      <c r="D7" s="47">
        <f>IFERROR(D6/D8,D6)</f>
        <v>125</v>
      </c>
      <c r="E7" s="47">
        <f t="shared" ref="E7:X7" si="5">IFERROR(E6/E8,E6)</f>
        <v>166.66666666666666</v>
      </c>
      <c r="F7" s="47">
        <f t="shared" si="5"/>
        <v>125</v>
      </c>
      <c r="G7" s="47">
        <f t="shared" si="5"/>
        <v>200</v>
      </c>
      <c r="H7" s="47">
        <f t="shared" si="5"/>
        <v>250</v>
      </c>
      <c r="I7" s="47">
        <f t="shared" si="5"/>
        <v>500</v>
      </c>
      <c r="J7" s="47">
        <f t="shared" si="5"/>
        <v>250</v>
      </c>
      <c r="K7" s="47">
        <f t="shared" si="5"/>
        <v>500</v>
      </c>
      <c r="L7" s="47">
        <f t="shared" si="5"/>
        <v>333.33333333333331</v>
      </c>
      <c r="M7" s="47">
        <f t="shared" si="5"/>
        <v>333.33333333333331</v>
      </c>
      <c r="N7" s="47">
        <f t="shared" si="5"/>
        <v>166.66666666666666</v>
      </c>
      <c r="O7" s="47">
        <f t="shared" si="5"/>
        <v>500</v>
      </c>
      <c r="P7" s="47">
        <f t="shared" si="5"/>
        <v>166.66666666666666</v>
      </c>
      <c r="Q7" s="47">
        <f t="shared" si="5"/>
        <v>500</v>
      </c>
      <c r="R7" s="47">
        <f t="shared" si="5"/>
        <v>500</v>
      </c>
      <c r="S7" s="47">
        <f t="shared" si="5"/>
        <v>500</v>
      </c>
      <c r="T7" s="47">
        <f t="shared" si="5"/>
        <v>500</v>
      </c>
      <c r="U7" s="47">
        <f t="shared" si="5"/>
        <v>500</v>
      </c>
      <c r="V7" s="47">
        <f t="shared" si="5"/>
        <v>500</v>
      </c>
      <c r="W7" s="47">
        <f t="shared" si="5"/>
        <v>500</v>
      </c>
      <c r="X7" s="47">
        <f t="shared" si="5"/>
        <v>0</v>
      </c>
      <c r="Y7" s="48"/>
      <c r="Z7" s="99"/>
      <c r="AA7" s="99"/>
      <c r="AB7" s="99"/>
      <c r="AC7" s="60"/>
      <c r="AD7" s="60"/>
      <c r="AE7" s="13"/>
      <c r="AF7" s="14" t="s">
        <v>62</v>
      </c>
      <c r="AG7" s="26">
        <v>2</v>
      </c>
    </row>
    <row r="8" spans="1:34" ht="15" thickBot="1">
      <c r="A8" s="100"/>
      <c r="B8" s="100"/>
      <c r="C8" s="46" t="s">
        <v>6</v>
      </c>
      <c r="D8" s="47">
        <f>SUM(D10:D102)</f>
        <v>8</v>
      </c>
      <c r="E8" s="47">
        <f t="shared" ref="E8:X8" si="6">SUM(E10:E102)</f>
        <v>6</v>
      </c>
      <c r="F8" s="47">
        <f t="shared" si="6"/>
        <v>8</v>
      </c>
      <c r="G8" s="47">
        <f t="shared" si="6"/>
        <v>5</v>
      </c>
      <c r="H8" s="47">
        <f t="shared" si="6"/>
        <v>4</v>
      </c>
      <c r="I8" s="47">
        <f t="shared" si="6"/>
        <v>2</v>
      </c>
      <c r="J8" s="47">
        <f t="shared" si="6"/>
        <v>4</v>
      </c>
      <c r="K8" s="47">
        <f t="shared" si="6"/>
        <v>2</v>
      </c>
      <c r="L8" s="47">
        <f t="shared" si="6"/>
        <v>3</v>
      </c>
      <c r="M8" s="47">
        <f t="shared" si="6"/>
        <v>3</v>
      </c>
      <c r="N8" s="47">
        <f t="shared" si="6"/>
        <v>3</v>
      </c>
      <c r="O8" s="47">
        <f t="shared" si="6"/>
        <v>1</v>
      </c>
      <c r="P8" s="47">
        <f t="shared" si="6"/>
        <v>3</v>
      </c>
      <c r="Q8" s="47">
        <f t="shared" si="6"/>
        <v>0</v>
      </c>
      <c r="R8" s="47">
        <f t="shared" si="6"/>
        <v>1</v>
      </c>
      <c r="S8" s="47">
        <f t="shared" si="6"/>
        <v>1</v>
      </c>
      <c r="T8" s="47">
        <f t="shared" si="6"/>
        <v>0</v>
      </c>
      <c r="U8" s="47">
        <f t="shared" si="6"/>
        <v>0</v>
      </c>
      <c r="V8" s="47">
        <f t="shared" si="6"/>
        <v>0</v>
      </c>
      <c r="W8" s="47">
        <f t="shared" si="6"/>
        <v>0</v>
      </c>
      <c r="X8" s="47">
        <f t="shared" si="6"/>
        <v>0</v>
      </c>
      <c r="Y8" s="48"/>
      <c r="Z8" s="100"/>
      <c r="AA8" s="100"/>
      <c r="AB8" s="100"/>
      <c r="AC8" s="93" t="s">
        <v>71</v>
      </c>
      <c r="AD8" s="94"/>
      <c r="AE8" s="94"/>
      <c r="AF8" s="94"/>
      <c r="AG8" s="95"/>
    </row>
    <row r="9" spans="1:34" s="9" customFormat="1">
      <c r="A9" s="15" t="s">
        <v>63</v>
      </c>
      <c r="B9" s="15" t="s">
        <v>64</v>
      </c>
      <c r="C9" s="16" t="s">
        <v>81</v>
      </c>
      <c r="D9" s="16" t="s">
        <v>54</v>
      </c>
      <c r="E9" s="16" t="s">
        <v>54</v>
      </c>
      <c r="F9" s="16" t="s">
        <v>54</v>
      </c>
      <c r="G9" s="16" t="s">
        <v>54</v>
      </c>
      <c r="H9" s="16" t="s">
        <v>54</v>
      </c>
      <c r="I9" s="16" t="s">
        <v>54</v>
      </c>
      <c r="J9" s="16" t="s">
        <v>54</v>
      </c>
      <c r="K9" s="16" t="s">
        <v>54</v>
      </c>
      <c r="L9" s="16" t="s">
        <v>54</v>
      </c>
      <c r="M9" s="16" t="s">
        <v>54</v>
      </c>
      <c r="N9" s="16" t="s">
        <v>54</v>
      </c>
      <c r="O9" s="16" t="s">
        <v>54</v>
      </c>
      <c r="P9" s="16" t="s">
        <v>54</v>
      </c>
      <c r="Q9" s="16" t="s">
        <v>54</v>
      </c>
      <c r="R9" s="16" t="s">
        <v>54</v>
      </c>
      <c r="S9" s="16" t="s">
        <v>54</v>
      </c>
      <c r="T9" s="16" t="s">
        <v>54</v>
      </c>
      <c r="U9" s="16" t="s">
        <v>54</v>
      </c>
      <c r="V9" s="16" t="s">
        <v>54</v>
      </c>
      <c r="W9" s="16" t="s">
        <v>54</v>
      </c>
      <c r="X9" s="16" t="s">
        <v>54</v>
      </c>
      <c r="Y9" s="16" t="s">
        <v>55</v>
      </c>
      <c r="Z9" s="15" t="s">
        <v>53</v>
      </c>
      <c r="AA9" s="15" t="s">
        <v>56</v>
      </c>
      <c r="AB9" s="15" t="s">
        <v>57</v>
      </c>
      <c r="AC9" s="29" t="s">
        <v>67</v>
      </c>
      <c r="AD9" s="30" t="s">
        <v>65</v>
      </c>
      <c r="AE9" s="31" t="s">
        <v>70</v>
      </c>
      <c r="AF9" s="30" t="s">
        <v>69</v>
      </c>
      <c r="AG9" s="30" t="s">
        <v>52</v>
      </c>
      <c r="AH9" s="61"/>
    </row>
    <row r="10" spans="1:34">
      <c r="A10" s="19">
        <v>758</v>
      </c>
      <c r="B10" s="85" t="str">
        <f>'Extract 2025'!H166</f>
        <v>MASSIN Stéphane</v>
      </c>
      <c r="C10" s="88" t="str">
        <f>'Extract 2025'!I166</f>
        <v>BRON VERTICAL</v>
      </c>
      <c r="D10" s="21">
        <v>1</v>
      </c>
      <c r="E10" s="21">
        <v>0</v>
      </c>
      <c r="F10" s="21">
        <v>1</v>
      </c>
      <c r="G10" s="21">
        <v>1</v>
      </c>
      <c r="H10" s="21">
        <v>0</v>
      </c>
      <c r="I10" s="21">
        <v>0</v>
      </c>
      <c r="J10" s="21">
        <v>0</v>
      </c>
      <c r="K10" s="21">
        <v>1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0</v>
      </c>
      <c r="R10" s="21">
        <v>1</v>
      </c>
      <c r="S10" s="21">
        <v>1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17">
        <f t="shared" ref="Y10:Y41" si="7">SUMIF(D10:X10,1,$D$7:$X$7)</f>
        <v>3449.9999999999995</v>
      </c>
      <c r="Z10" s="22"/>
      <c r="AA10" s="63">
        <f t="shared" ref="AA10:AA41" si="8">IF(AD10="x","*",RANK(AE10,$AE$10:$AE$101))</f>
        <v>1</v>
      </c>
      <c r="AB10" s="63">
        <f t="shared" ref="AB10:AB41" si="9">SUM(D10:X10)</f>
        <v>11</v>
      </c>
      <c r="AC10" s="49" t="str">
        <f t="shared" ref="AC10:AC41" si="10">IF(Y10&lt;Y11,"ERR","ok")</f>
        <v>ok</v>
      </c>
      <c r="AD10" s="28"/>
      <c r="AE10" s="50">
        <f t="shared" ref="AE10:AE41" si="11">IF(AD10="x",0,Y10)</f>
        <v>3449.9999999999995</v>
      </c>
      <c r="AF10" s="28"/>
      <c r="AG10" s="28"/>
    </row>
    <row r="11" spans="1:34">
      <c r="A11" s="19">
        <v>754</v>
      </c>
      <c r="B11" s="85" t="str">
        <f>'Extract 2025'!H162</f>
        <v>JOSEPH Anthony</v>
      </c>
      <c r="C11" s="88" t="str">
        <f>'Extract 2025'!I162</f>
        <v>CHASSIEU AVENTURE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1</v>
      </c>
      <c r="J11" s="21">
        <v>1</v>
      </c>
      <c r="K11" s="21">
        <v>0</v>
      </c>
      <c r="L11" s="21">
        <v>1</v>
      </c>
      <c r="M11" s="21">
        <v>1</v>
      </c>
      <c r="N11" s="21"/>
      <c r="O11" s="21">
        <v>0</v>
      </c>
      <c r="P11" s="21">
        <v>1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17">
        <f t="shared" si="7"/>
        <v>2449.9999999999995</v>
      </c>
      <c r="Z11" s="22"/>
      <c r="AA11" s="63">
        <f t="shared" si="8"/>
        <v>2</v>
      </c>
      <c r="AB11" s="63">
        <f t="shared" si="9"/>
        <v>10</v>
      </c>
      <c r="AC11" s="49" t="str">
        <f t="shared" si="10"/>
        <v>ok</v>
      </c>
      <c r="AD11" s="28"/>
      <c r="AE11" s="50">
        <f t="shared" si="11"/>
        <v>2449.9999999999995</v>
      </c>
      <c r="AF11" s="28"/>
      <c r="AG11" s="28"/>
    </row>
    <row r="12" spans="1:34">
      <c r="A12" s="19">
        <v>756</v>
      </c>
      <c r="B12" s="85" t="str">
        <f>'Extract 2025'!H164</f>
        <v>LAROUE Yann</v>
      </c>
      <c r="C12" s="88" t="str">
        <f>'Extract 2025'!I164</f>
        <v>MOUSTE'CLIP MONTAGNE ET ESCALADE</v>
      </c>
      <c r="D12" s="21">
        <v>1</v>
      </c>
      <c r="E12" s="21">
        <v>1</v>
      </c>
      <c r="F12" s="21">
        <v>1</v>
      </c>
      <c r="G12" s="21">
        <v>0</v>
      </c>
      <c r="H12" s="21">
        <v>0</v>
      </c>
      <c r="I12" s="21">
        <v>1</v>
      </c>
      <c r="J12" s="21">
        <v>0</v>
      </c>
      <c r="K12" s="21">
        <v>1</v>
      </c>
      <c r="L12" s="21">
        <v>1</v>
      </c>
      <c r="M12" s="21">
        <v>1</v>
      </c>
      <c r="N12" s="21">
        <v>1</v>
      </c>
      <c r="O12" s="21">
        <v>0</v>
      </c>
      <c r="P12" s="21">
        <v>1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17">
        <f t="shared" si="7"/>
        <v>2416.6666666666661</v>
      </c>
      <c r="Z12" s="22"/>
      <c r="AA12" s="63">
        <f t="shared" si="8"/>
        <v>3</v>
      </c>
      <c r="AB12" s="63">
        <f t="shared" si="9"/>
        <v>9</v>
      </c>
      <c r="AC12" s="49" t="str">
        <f t="shared" si="10"/>
        <v>ok</v>
      </c>
      <c r="AD12" s="28"/>
      <c r="AE12" s="50">
        <f t="shared" si="11"/>
        <v>2416.6666666666661</v>
      </c>
      <c r="AF12" s="28"/>
      <c r="AG12" s="28"/>
    </row>
    <row r="13" spans="1:34">
      <c r="A13" s="19">
        <v>753</v>
      </c>
      <c r="B13" s="85" t="str">
        <f>'Extract 2025'!H161</f>
        <v>HUDAULT Lionel</v>
      </c>
      <c r="C13" s="88" t="str">
        <f>'Extract 2025'!I161</f>
        <v>BRON VERTICAL</v>
      </c>
      <c r="D13" s="21">
        <v>1</v>
      </c>
      <c r="E13" s="21">
        <v>0</v>
      </c>
      <c r="F13" s="21">
        <v>1</v>
      </c>
      <c r="G13" s="21">
        <v>1</v>
      </c>
      <c r="H13" s="21">
        <v>1</v>
      </c>
      <c r="I13" s="21">
        <v>0</v>
      </c>
      <c r="J13" s="21">
        <v>1</v>
      </c>
      <c r="K13" s="21">
        <v>0</v>
      </c>
      <c r="L13" s="21">
        <v>0</v>
      </c>
      <c r="M13" s="21">
        <v>0</v>
      </c>
      <c r="N13" s="21">
        <v>1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17">
        <f t="shared" si="7"/>
        <v>1116.6666666666667</v>
      </c>
      <c r="Z13" s="22"/>
      <c r="AA13" s="63">
        <f t="shared" si="8"/>
        <v>4</v>
      </c>
      <c r="AB13" s="63">
        <f t="shared" si="9"/>
        <v>6</v>
      </c>
      <c r="AC13" s="49" t="str">
        <f t="shared" si="10"/>
        <v>ok</v>
      </c>
      <c r="AD13" s="28"/>
      <c r="AE13" s="50">
        <f t="shared" si="11"/>
        <v>1116.6666666666667</v>
      </c>
      <c r="AF13" s="28"/>
      <c r="AG13" s="28"/>
    </row>
    <row r="14" spans="1:34">
      <c r="A14" s="19">
        <v>751</v>
      </c>
      <c r="B14" s="85" t="str">
        <f>'Extract 2025'!H159</f>
        <v>DHONT Frederic</v>
      </c>
      <c r="C14" s="88" t="str">
        <f>'Extract 2025'!I159</f>
        <v>C.P.E.A. VAULX EN VELIN</v>
      </c>
      <c r="D14" s="21">
        <v>1</v>
      </c>
      <c r="E14" s="21">
        <v>1</v>
      </c>
      <c r="F14" s="21">
        <v>1</v>
      </c>
      <c r="G14" s="21">
        <v>1</v>
      </c>
      <c r="H14" s="21">
        <v>1</v>
      </c>
      <c r="I14" s="21">
        <v>0</v>
      </c>
      <c r="J14" s="21">
        <v>1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17">
        <f t="shared" si="7"/>
        <v>1116.6666666666665</v>
      </c>
      <c r="Z14" s="22"/>
      <c r="AA14" s="63">
        <f t="shared" si="8"/>
        <v>5</v>
      </c>
      <c r="AB14" s="63">
        <f t="shared" si="9"/>
        <v>6</v>
      </c>
      <c r="AC14" s="49" t="str">
        <f t="shared" si="10"/>
        <v>ok</v>
      </c>
      <c r="AD14" s="28"/>
      <c r="AE14" s="50">
        <f t="shared" si="11"/>
        <v>1116.6666666666665</v>
      </c>
      <c r="AF14" s="28"/>
      <c r="AG14" s="28"/>
    </row>
    <row r="15" spans="1:34">
      <c r="A15" s="19">
        <v>752</v>
      </c>
      <c r="B15" s="85" t="str">
        <f>'Extract 2025'!H160</f>
        <v>DREMONT Pierre-olivier</v>
      </c>
      <c r="C15" s="88" t="str">
        <f>'Extract 2025'!I160</f>
        <v>MOUSTE'CLIP MONTAGNE ET ESCALADE</v>
      </c>
      <c r="D15" s="21">
        <v>1</v>
      </c>
      <c r="E15" s="21">
        <v>1</v>
      </c>
      <c r="F15" s="21">
        <v>1</v>
      </c>
      <c r="G15" s="21">
        <v>1</v>
      </c>
      <c r="H15" s="21">
        <v>1</v>
      </c>
      <c r="I15" s="21">
        <v>0</v>
      </c>
      <c r="J15" s="21">
        <v>1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17">
        <f t="shared" si="7"/>
        <v>1116.6666666666665</v>
      </c>
      <c r="Z15" s="22"/>
      <c r="AA15" s="63">
        <f t="shared" si="8"/>
        <v>5</v>
      </c>
      <c r="AB15" s="63">
        <f t="shared" si="9"/>
        <v>6</v>
      </c>
      <c r="AC15" s="49" t="str">
        <f t="shared" si="10"/>
        <v>ok</v>
      </c>
      <c r="AD15" s="28"/>
      <c r="AE15" s="50">
        <f t="shared" si="11"/>
        <v>1116.6666666666665</v>
      </c>
      <c r="AF15" s="28"/>
      <c r="AG15" s="28"/>
    </row>
    <row r="16" spans="1:34">
      <c r="A16" s="19">
        <v>755</v>
      </c>
      <c r="B16" s="85" t="str">
        <f>'Extract 2025'!H163</f>
        <v>KOUBBI Julien</v>
      </c>
      <c r="C16" s="88" t="str">
        <f>'Extract 2025'!I163</f>
        <v>AMICALE LAIQUE D'ANSE</v>
      </c>
      <c r="D16" s="21">
        <v>1</v>
      </c>
      <c r="E16" s="21">
        <v>1</v>
      </c>
      <c r="F16" s="21">
        <v>1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17">
        <f t="shared" si="7"/>
        <v>416.66666666666663</v>
      </c>
      <c r="Z16" s="22"/>
      <c r="AA16" s="63">
        <f t="shared" si="8"/>
        <v>7</v>
      </c>
      <c r="AB16" s="63">
        <f t="shared" si="9"/>
        <v>3</v>
      </c>
      <c r="AC16" s="49" t="str">
        <f t="shared" si="10"/>
        <v>ok</v>
      </c>
      <c r="AD16" s="28"/>
      <c r="AE16" s="50">
        <f t="shared" si="11"/>
        <v>416.66666666666663</v>
      </c>
      <c r="AF16" s="28"/>
      <c r="AG16" s="28"/>
    </row>
    <row r="17" spans="1:33">
      <c r="A17" s="19">
        <v>757</v>
      </c>
      <c r="B17" s="85" t="str">
        <f>'Extract 2025'!H165</f>
        <v>LEBAUD Jerome</v>
      </c>
      <c r="C17" s="88" t="str">
        <f>'Extract 2025'!I165</f>
        <v>MOUSTE'CLIP MONTAGNE ET ESCALADE</v>
      </c>
      <c r="D17" s="21">
        <v>1</v>
      </c>
      <c r="E17" s="21">
        <v>1</v>
      </c>
      <c r="F17" s="21">
        <v>1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17">
        <f t="shared" si="7"/>
        <v>416.66666666666663</v>
      </c>
      <c r="Z17" s="22"/>
      <c r="AA17" s="63">
        <f t="shared" si="8"/>
        <v>7</v>
      </c>
      <c r="AB17" s="63">
        <f t="shared" si="9"/>
        <v>3</v>
      </c>
      <c r="AC17" s="49" t="str">
        <f t="shared" si="10"/>
        <v>ok</v>
      </c>
      <c r="AD17" s="28"/>
      <c r="AE17" s="50">
        <f t="shared" si="11"/>
        <v>416.66666666666663</v>
      </c>
      <c r="AF17" s="28"/>
      <c r="AG17" s="28"/>
    </row>
    <row r="18" spans="1:33">
      <c r="A18" s="19"/>
      <c r="B18" s="85"/>
      <c r="C18" s="88"/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17">
        <f t="shared" si="7"/>
        <v>0</v>
      </c>
      <c r="Z18" s="22"/>
      <c r="AA18" s="63">
        <f t="shared" si="8"/>
        <v>9</v>
      </c>
      <c r="AB18" s="63">
        <f t="shared" si="9"/>
        <v>0</v>
      </c>
      <c r="AC18" s="49" t="str">
        <f t="shared" si="10"/>
        <v>ok</v>
      </c>
      <c r="AD18" s="28"/>
      <c r="AE18" s="50">
        <f t="shared" si="11"/>
        <v>0</v>
      </c>
      <c r="AF18" s="28"/>
      <c r="AG18" s="28"/>
    </row>
    <row r="19" spans="1:33">
      <c r="A19" s="19"/>
      <c r="B19" s="85"/>
      <c r="C19" s="88"/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17">
        <f t="shared" si="7"/>
        <v>0</v>
      </c>
      <c r="Z19" s="22"/>
      <c r="AA19" s="63">
        <f t="shared" si="8"/>
        <v>9</v>
      </c>
      <c r="AB19" s="63">
        <f t="shared" si="9"/>
        <v>0</v>
      </c>
      <c r="AC19" s="49" t="str">
        <f t="shared" si="10"/>
        <v>ok</v>
      </c>
      <c r="AD19" s="28"/>
      <c r="AE19" s="50">
        <f t="shared" si="11"/>
        <v>0</v>
      </c>
      <c r="AF19" s="28"/>
      <c r="AG19" s="28"/>
    </row>
    <row r="20" spans="1:33">
      <c r="A20" s="19"/>
      <c r="B20" s="85"/>
      <c r="C20" s="88"/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17">
        <f t="shared" si="7"/>
        <v>0</v>
      </c>
      <c r="Z20" s="22"/>
      <c r="AA20" s="63">
        <f t="shared" si="8"/>
        <v>9</v>
      </c>
      <c r="AB20" s="63">
        <f t="shared" si="9"/>
        <v>0</v>
      </c>
      <c r="AC20" s="49" t="str">
        <f t="shared" si="10"/>
        <v>ok</v>
      </c>
      <c r="AD20" s="28"/>
      <c r="AE20" s="50">
        <f t="shared" si="11"/>
        <v>0</v>
      </c>
      <c r="AF20" s="28"/>
      <c r="AG20" s="28"/>
    </row>
    <row r="21" spans="1:33">
      <c r="A21" s="19"/>
      <c r="B21" s="85"/>
      <c r="C21" s="88"/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17">
        <f t="shared" si="7"/>
        <v>0</v>
      </c>
      <c r="Z21" s="22"/>
      <c r="AA21" s="63">
        <f t="shared" si="8"/>
        <v>9</v>
      </c>
      <c r="AB21" s="63">
        <f t="shared" si="9"/>
        <v>0</v>
      </c>
      <c r="AC21" s="49" t="str">
        <f t="shared" si="10"/>
        <v>ok</v>
      </c>
      <c r="AD21" s="28"/>
      <c r="AE21" s="50">
        <f t="shared" si="11"/>
        <v>0</v>
      </c>
      <c r="AF21" s="28"/>
      <c r="AG21" s="28"/>
    </row>
    <row r="22" spans="1:33">
      <c r="A22" s="19"/>
      <c r="B22" s="85"/>
      <c r="C22" s="88"/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17">
        <f t="shared" si="7"/>
        <v>0</v>
      </c>
      <c r="Z22" s="22"/>
      <c r="AA22" s="63">
        <f t="shared" si="8"/>
        <v>9</v>
      </c>
      <c r="AB22" s="63">
        <f t="shared" si="9"/>
        <v>0</v>
      </c>
      <c r="AC22" s="49" t="str">
        <f t="shared" si="10"/>
        <v>ok</v>
      </c>
      <c r="AD22" s="28"/>
      <c r="AE22" s="50">
        <f t="shared" si="11"/>
        <v>0</v>
      </c>
      <c r="AF22" s="28"/>
      <c r="AG22" s="28"/>
    </row>
    <row r="23" spans="1:33">
      <c r="A23" s="19"/>
      <c r="B23" s="85"/>
      <c r="C23" s="88"/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17">
        <f t="shared" si="7"/>
        <v>0</v>
      </c>
      <c r="Z23" s="22"/>
      <c r="AA23" s="63">
        <f t="shared" si="8"/>
        <v>9</v>
      </c>
      <c r="AB23" s="63">
        <f t="shared" si="9"/>
        <v>0</v>
      </c>
      <c r="AC23" s="49" t="str">
        <f t="shared" si="10"/>
        <v>ok</v>
      </c>
      <c r="AD23" s="28"/>
      <c r="AE23" s="50">
        <f t="shared" si="11"/>
        <v>0</v>
      </c>
      <c r="AF23" s="28"/>
      <c r="AG23" s="28"/>
    </row>
    <row r="24" spans="1:33">
      <c r="A24" s="19"/>
      <c r="B24" s="85"/>
      <c r="C24" s="88"/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17">
        <f t="shared" si="7"/>
        <v>0</v>
      </c>
      <c r="Z24" s="22"/>
      <c r="AA24" s="63">
        <f t="shared" si="8"/>
        <v>9</v>
      </c>
      <c r="AB24" s="63">
        <f t="shared" si="9"/>
        <v>0</v>
      </c>
      <c r="AC24" s="49" t="str">
        <f t="shared" si="10"/>
        <v>ok</v>
      </c>
      <c r="AD24" s="28"/>
      <c r="AE24" s="50">
        <f t="shared" si="11"/>
        <v>0</v>
      </c>
      <c r="AF24" s="28"/>
      <c r="AG24" s="28"/>
    </row>
    <row r="25" spans="1:33">
      <c r="A25" s="19"/>
      <c r="B25" s="85"/>
      <c r="C25" s="88"/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17">
        <f t="shared" si="7"/>
        <v>0</v>
      </c>
      <c r="Z25" s="22"/>
      <c r="AA25" s="63">
        <f t="shared" si="8"/>
        <v>9</v>
      </c>
      <c r="AB25" s="63">
        <f t="shared" si="9"/>
        <v>0</v>
      </c>
      <c r="AC25" s="49" t="str">
        <f t="shared" si="10"/>
        <v>ok</v>
      </c>
      <c r="AD25" s="28"/>
      <c r="AE25" s="50">
        <f t="shared" si="11"/>
        <v>0</v>
      </c>
      <c r="AF25" s="28"/>
      <c r="AG25" s="28"/>
    </row>
    <row r="26" spans="1:33">
      <c r="A26" s="19"/>
      <c r="B26" s="85"/>
      <c r="C26" s="88"/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17">
        <f t="shared" si="7"/>
        <v>0</v>
      </c>
      <c r="Z26" s="22"/>
      <c r="AA26" s="63">
        <f t="shared" si="8"/>
        <v>9</v>
      </c>
      <c r="AB26" s="63">
        <f t="shared" si="9"/>
        <v>0</v>
      </c>
      <c r="AC26" s="49" t="str">
        <f t="shared" si="10"/>
        <v>ok</v>
      </c>
      <c r="AD26" s="28"/>
      <c r="AE26" s="50">
        <f t="shared" si="11"/>
        <v>0</v>
      </c>
      <c r="AF26" s="28"/>
      <c r="AG26" s="28"/>
    </row>
    <row r="27" spans="1:33">
      <c r="A27" s="19"/>
      <c r="B27" s="85"/>
      <c r="C27" s="88"/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17">
        <f t="shared" si="7"/>
        <v>0</v>
      </c>
      <c r="Z27" s="22"/>
      <c r="AA27" s="63">
        <f t="shared" si="8"/>
        <v>9</v>
      </c>
      <c r="AB27" s="63">
        <f t="shared" si="9"/>
        <v>0</v>
      </c>
      <c r="AC27" s="49" t="str">
        <f t="shared" si="10"/>
        <v>ok</v>
      </c>
      <c r="AD27" s="28"/>
      <c r="AE27" s="50">
        <f t="shared" si="11"/>
        <v>0</v>
      </c>
      <c r="AF27" s="28"/>
      <c r="AG27" s="28"/>
    </row>
    <row r="28" spans="1:33">
      <c r="A28" s="19"/>
      <c r="B28" s="85"/>
      <c r="C28" s="88"/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17">
        <f t="shared" si="7"/>
        <v>0</v>
      </c>
      <c r="Z28" s="22"/>
      <c r="AA28" s="63">
        <f t="shared" si="8"/>
        <v>9</v>
      </c>
      <c r="AB28" s="63">
        <f t="shared" si="9"/>
        <v>0</v>
      </c>
      <c r="AC28" s="49" t="str">
        <f t="shared" si="10"/>
        <v>ok</v>
      </c>
      <c r="AD28" s="28"/>
      <c r="AE28" s="50">
        <f t="shared" si="11"/>
        <v>0</v>
      </c>
      <c r="AF28" s="28"/>
      <c r="AG28" s="28"/>
    </row>
    <row r="29" spans="1:33">
      <c r="A29" s="19"/>
      <c r="B29" s="85"/>
      <c r="C29" s="88"/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17">
        <f t="shared" si="7"/>
        <v>0</v>
      </c>
      <c r="Z29" s="22"/>
      <c r="AA29" s="63">
        <f t="shared" si="8"/>
        <v>9</v>
      </c>
      <c r="AB29" s="63">
        <f t="shared" si="9"/>
        <v>0</v>
      </c>
      <c r="AC29" s="49" t="str">
        <f t="shared" si="10"/>
        <v>ok</v>
      </c>
      <c r="AD29" s="28"/>
      <c r="AE29" s="50">
        <f t="shared" si="11"/>
        <v>0</v>
      </c>
      <c r="AF29" s="28"/>
      <c r="AG29" s="28"/>
    </row>
    <row r="30" spans="1:33">
      <c r="A30" s="19"/>
      <c r="B30" s="85"/>
      <c r="C30" s="88"/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17">
        <f t="shared" si="7"/>
        <v>0</v>
      </c>
      <c r="Z30" s="22"/>
      <c r="AA30" s="63">
        <f t="shared" si="8"/>
        <v>9</v>
      </c>
      <c r="AB30" s="63">
        <f t="shared" si="9"/>
        <v>0</v>
      </c>
      <c r="AC30" s="49" t="str">
        <f t="shared" si="10"/>
        <v>ok</v>
      </c>
      <c r="AD30" s="28"/>
      <c r="AE30" s="50">
        <f t="shared" si="11"/>
        <v>0</v>
      </c>
      <c r="AF30" s="28"/>
      <c r="AG30" s="28"/>
    </row>
    <row r="31" spans="1:33">
      <c r="A31" s="19"/>
      <c r="B31" s="85"/>
      <c r="C31" s="88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17">
        <f t="shared" si="7"/>
        <v>0</v>
      </c>
      <c r="Z31" s="22"/>
      <c r="AA31" s="63">
        <f t="shared" si="8"/>
        <v>9</v>
      </c>
      <c r="AB31" s="63">
        <f t="shared" si="9"/>
        <v>0</v>
      </c>
      <c r="AC31" s="49" t="str">
        <f t="shared" si="10"/>
        <v>ok</v>
      </c>
      <c r="AD31" s="28"/>
      <c r="AE31" s="50">
        <f t="shared" si="11"/>
        <v>0</v>
      </c>
      <c r="AF31" s="28"/>
      <c r="AG31" s="28"/>
    </row>
    <row r="32" spans="1:33">
      <c r="A32" s="19"/>
      <c r="B32" s="85"/>
      <c r="C32" s="88"/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17">
        <f t="shared" si="7"/>
        <v>0</v>
      </c>
      <c r="Z32" s="22"/>
      <c r="AA32" s="63">
        <f t="shared" si="8"/>
        <v>9</v>
      </c>
      <c r="AB32" s="63">
        <f t="shared" si="9"/>
        <v>0</v>
      </c>
      <c r="AC32" s="49" t="str">
        <f t="shared" si="10"/>
        <v>ok</v>
      </c>
      <c r="AD32" s="28"/>
      <c r="AE32" s="50">
        <f t="shared" si="11"/>
        <v>0</v>
      </c>
      <c r="AF32" s="28"/>
      <c r="AG32" s="28"/>
    </row>
    <row r="33" spans="1:33">
      <c r="A33" s="19"/>
      <c r="B33" s="85"/>
      <c r="C33" s="76"/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17">
        <f t="shared" si="7"/>
        <v>0</v>
      </c>
      <c r="Z33" s="22"/>
      <c r="AA33" s="63">
        <f t="shared" si="8"/>
        <v>9</v>
      </c>
      <c r="AB33" s="63">
        <f t="shared" si="9"/>
        <v>0</v>
      </c>
      <c r="AC33" s="49" t="str">
        <f t="shared" si="10"/>
        <v>ok</v>
      </c>
      <c r="AD33" s="28"/>
      <c r="AE33" s="50">
        <f t="shared" si="11"/>
        <v>0</v>
      </c>
      <c r="AF33" s="28"/>
      <c r="AG33" s="28"/>
    </row>
    <row r="34" spans="1:33">
      <c r="A34" s="19"/>
      <c r="B34" s="20"/>
      <c r="C34" s="76" t="str">
        <f>IFERROR(VLOOKUP(B34,'Liste Site FFME'!$A:$B,2,FALSE()),"")</f>
        <v/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17">
        <f t="shared" si="7"/>
        <v>0</v>
      </c>
      <c r="Z34" s="22"/>
      <c r="AA34" s="63">
        <f t="shared" si="8"/>
        <v>9</v>
      </c>
      <c r="AB34" s="63">
        <f t="shared" si="9"/>
        <v>0</v>
      </c>
      <c r="AC34" s="49" t="str">
        <f t="shared" si="10"/>
        <v>ok</v>
      </c>
      <c r="AD34" s="28"/>
      <c r="AE34" s="50">
        <f t="shared" si="11"/>
        <v>0</v>
      </c>
      <c r="AF34" s="28"/>
      <c r="AG34" s="28"/>
    </row>
    <row r="35" spans="1:33">
      <c r="A35" s="19"/>
      <c r="B35" s="20"/>
      <c r="C35" s="76" t="str">
        <f>IFERROR(VLOOKUP(B35,'Liste Site FFME'!$A:$B,2,FALSE()),"")</f>
        <v/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17">
        <f t="shared" si="7"/>
        <v>0</v>
      </c>
      <c r="Z35" s="22"/>
      <c r="AA35" s="63">
        <f t="shared" si="8"/>
        <v>9</v>
      </c>
      <c r="AB35" s="63">
        <f t="shared" si="9"/>
        <v>0</v>
      </c>
      <c r="AC35" s="49" t="str">
        <f t="shared" si="10"/>
        <v>ok</v>
      </c>
      <c r="AD35" s="28"/>
      <c r="AE35" s="50">
        <f t="shared" si="11"/>
        <v>0</v>
      </c>
      <c r="AF35" s="28"/>
      <c r="AG35" s="28"/>
    </row>
    <row r="36" spans="1:33">
      <c r="A36" s="19"/>
      <c r="B36" s="20"/>
      <c r="C36" s="76" t="str">
        <f>IFERROR(VLOOKUP(B36,'Liste Site FFME'!$A:$B,2,FALSE()),"")</f>
        <v/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17">
        <f t="shared" si="7"/>
        <v>0</v>
      </c>
      <c r="Z36" s="22"/>
      <c r="AA36" s="63">
        <f t="shared" si="8"/>
        <v>9</v>
      </c>
      <c r="AB36" s="63">
        <f t="shared" si="9"/>
        <v>0</v>
      </c>
      <c r="AC36" s="49" t="str">
        <f t="shared" si="10"/>
        <v>ok</v>
      </c>
      <c r="AD36" s="28"/>
      <c r="AE36" s="50">
        <f t="shared" si="11"/>
        <v>0</v>
      </c>
      <c r="AF36" s="28"/>
      <c r="AG36" s="28"/>
    </row>
    <row r="37" spans="1:33">
      <c r="A37" s="19"/>
      <c r="B37" s="20"/>
      <c r="C37" s="76" t="str">
        <f>IFERROR(VLOOKUP(B37,'Liste Site FFME'!$A:$B,2,FALSE()),"")</f>
        <v/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17">
        <f t="shared" si="7"/>
        <v>0</v>
      </c>
      <c r="Z37" s="22"/>
      <c r="AA37" s="63">
        <f t="shared" si="8"/>
        <v>9</v>
      </c>
      <c r="AB37" s="63">
        <f t="shared" si="9"/>
        <v>0</v>
      </c>
      <c r="AC37" s="49" t="str">
        <f t="shared" si="10"/>
        <v>ok</v>
      </c>
      <c r="AD37" s="28"/>
      <c r="AE37" s="50">
        <f t="shared" si="11"/>
        <v>0</v>
      </c>
      <c r="AF37" s="28"/>
      <c r="AG37" s="28"/>
    </row>
    <row r="38" spans="1:33">
      <c r="A38" s="19"/>
      <c r="B38" s="20"/>
      <c r="C38" s="76" t="str">
        <f>IFERROR(VLOOKUP(B38,'Liste Site FFME'!$A:$B,2,FALSE()),"")</f>
        <v/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17">
        <f t="shared" si="7"/>
        <v>0</v>
      </c>
      <c r="Z38" s="22"/>
      <c r="AA38" s="63">
        <f t="shared" si="8"/>
        <v>9</v>
      </c>
      <c r="AB38" s="63">
        <f t="shared" si="9"/>
        <v>0</v>
      </c>
      <c r="AC38" s="49" t="str">
        <f t="shared" si="10"/>
        <v>ok</v>
      </c>
      <c r="AD38" s="28"/>
      <c r="AE38" s="50">
        <f t="shared" si="11"/>
        <v>0</v>
      </c>
      <c r="AF38" s="28"/>
      <c r="AG38" s="28"/>
    </row>
    <row r="39" spans="1:33">
      <c r="A39" s="19"/>
      <c r="B39" s="20"/>
      <c r="C39" s="76" t="str">
        <f>IFERROR(VLOOKUP(B39,'Liste Site FFME'!$A:$B,2,FALSE()),"")</f>
        <v/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17">
        <f t="shared" si="7"/>
        <v>0</v>
      </c>
      <c r="Z39" s="22"/>
      <c r="AA39" s="63">
        <f t="shared" si="8"/>
        <v>9</v>
      </c>
      <c r="AB39" s="63">
        <f t="shared" si="9"/>
        <v>0</v>
      </c>
      <c r="AC39" s="49" t="str">
        <f t="shared" si="10"/>
        <v>ok</v>
      </c>
      <c r="AD39" s="28"/>
      <c r="AE39" s="50">
        <f t="shared" si="11"/>
        <v>0</v>
      </c>
      <c r="AF39" s="28"/>
      <c r="AG39" s="28"/>
    </row>
    <row r="40" spans="1:33">
      <c r="A40" s="19"/>
      <c r="B40" s="20"/>
      <c r="C40" s="76" t="str">
        <f>IFERROR(VLOOKUP(B40,'Liste Site FFME'!$A:$B,2,FALSE()),"")</f>
        <v/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17">
        <f t="shared" si="7"/>
        <v>0</v>
      </c>
      <c r="Z40" s="22"/>
      <c r="AA40" s="63">
        <f t="shared" si="8"/>
        <v>9</v>
      </c>
      <c r="AB40" s="63">
        <f t="shared" si="9"/>
        <v>0</v>
      </c>
      <c r="AC40" s="49" t="str">
        <f t="shared" si="10"/>
        <v>ok</v>
      </c>
      <c r="AD40" s="28"/>
      <c r="AE40" s="50">
        <f t="shared" si="11"/>
        <v>0</v>
      </c>
      <c r="AF40" s="28"/>
      <c r="AG40" s="28"/>
    </row>
    <row r="41" spans="1:33">
      <c r="A41" s="19"/>
      <c r="B41" s="20"/>
      <c r="C41" s="76" t="str">
        <f>IFERROR(VLOOKUP(B41,'Liste Site FFME'!$A:$B,2,FALSE()),"")</f>
        <v/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17">
        <f t="shared" si="7"/>
        <v>0</v>
      </c>
      <c r="Z41" s="22"/>
      <c r="AA41" s="63">
        <f t="shared" si="8"/>
        <v>9</v>
      </c>
      <c r="AB41" s="63">
        <f t="shared" si="9"/>
        <v>0</v>
      </c>
      <c r="AC41" s="49" t="str">
        <f t="shared" si="10"/>
        <v>ok</v>
      </c>
      <c r="AD41" s="28"/>
      <c r="AE41" s="50">
        <f t="shared" si="11"/>
        <v>0</v>
      </c>
      <c r="AF41" s="28"/>
      <c r="AG41" s="28"/>
    </row>
    <row r="42" spans="1:33">
      <c r="A42" s="19"/>
      <c r="B42" s="20"/>
      <c r="C42" s="76" t="str">
        <f>IFERROR(VLOOKUP(B42,'Liste Site FFME'!$A:$B,2,FALSE()),"")</f>
        <v/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17">
        <f t="shared" ref="Y42:Y73" si="12">SUMIF(D42:X42,1,$D$7:$X$7)</f>
        <v>0</v>
      </c>
      <c r="Z42" s="22"/>
      <c r="AA42" s="63">
        <f t="shared" ref="AA42:AA73" si="13">IF(AD42="x","*",RANK(AE42,$AE$10:$AE$101))</f>
        <v>9</v>
      </c>
      <c r="AB42" s="63">
        <f t="shared" ref="AB42:AB73" si="14">SUM(D42:X42)</f>
        <v>0</v>
      </c>
      <c r="AC42" s="49" t="str">
        <f t="shared" ref="AC42:AC73" si="15">IF(Y42&lt;Y43,"ERR","ok")</f>
        <v>ok</v>
      </c>
      <c r="AD42" s="28"/>
      <c r="AE42" s="50">
        <f t="shared" ref="AE42:AE73" si="16">IF(AD42="x",0,Y42)</f>
        <v>0</v>
      </c>
      <c r="AF42" s="28"/>
      <c r="AG42" s="28"/>
    </row>
    <row r="43" spans="1:33">
      <c r="A43" s="19"/>
      <c r="B43" s="20"/>
      <c r="C43" s="76" t="str">
        <f>IFERROR(VLOOKUP(B43,'Liste Site FFME'!$A:$B,2,FALSE()),"")</f>
        <v/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17">
        <f t="shared" si="12"/>
        <v>0</v>
      </c>
      <c r="Z43" s="22"/>
      <c r="AA43" s="63">
        <f t="shared" si="13"/>
        <v>9</v>
      </c>
      <c r="AB43" s="63">
        <f t="shared" si="14"/>
        <v>0</v>
      </c>
      <c r="AC43" s="49" t="str">
        <f t="shared" si="15"/>
        <v>ok</v>
      </c>
      <c r="AD43" s="28"/>
      <c r="AE43" s="50">
        <f t="shared" si="16"/>
        <v>0</v>
      </c>
      <c r="AF43" s="28"/>
      <c r="AG43" s="28"/>
    </row>
    <row r="44" spans="1:33">
      <c r="A44" s="19"/>
      <c r="B44" s="20"/>
      <c r="C44" s="76" t="str">
        <f>IFERROR(VLOOKUP(B44,'Liste Site FFME'!$A:$B,2,FALSE()),"")</f>
        <v/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17">
        <f t="shared" si="12"/>
        <v>0</v>
      </c>
      <c r="Z44" s="22"/>
      <c r="AA44" s="63">
        <f t="shared" si="13"/>
        <v>9</v>
      </c>
      <c r="AB44" s="63">
        <f t="shared" si="14"/>
        <v>0</v>
      </c>
      <c r="AC44" s="49" t="str">
        <f t="shared" si="15"/>
        <v>ok</v>
      </c>
      <c r="AD44" s="28"/>
      <c r="AE44" s="50">
        <f t="shared" si="16"/>
        <v>0</v>
      </c>
      <c r="AF44" s="28"/>
      <c r="AG44" s="28"/>
    </row>
    <row r="45" spans="1:33">
      <c r="A45" s="19"/>
      <c r="B45" s="20"/>
      <c r="C45" s="76" t="str">
        <f>IFERROR(VLOOKUP(B45,'Liste Site FFME'!$A:$B,2,FALSE()),"")</f>
        <v/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17">
        <f t="shared" si="12"/>
        <v>0</v>
      </c>
      <c r="Z45" s="22"/>
      <c r="AA45" s="63">
        <f t="shared" si="13"/>
        <v>9</v>
      </c>
      <c r="AB45" s="63">
        <f t="shared" si="14"/>
        <v>0</v>
      </c>
      <c r="AC45" s="49" t="str">
        <f t="shared" si="15"/>
        <v>ok</v>
      </c>
      <c r="AD45" s="28"/>
      <c r="AE45" s="50">
        <f t="shared" si="16"/>
        <v>0</v>
      </c>
      <c r="AF45" s="28"/>
      <c r="AG45" s="28"/>
    </row>
    <row r="46" spans="1:33">
      <c r="A46" s="19"/>
      <c r="B46" s="20"/>
      <c r="C46" s="76" t="str">
        <f>IFERROR(VLOOKUP(B46,'Liste Site FFME'!$A:$B,2,FALSE()),"")</f>
        <v/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17">
        <f t="shared" si="12"/>
        <v>0</v>
      </c>
      <c r="Z46" s="22"/>
      <c r="AA46" s="63">
        <f t="shared" si="13"/>
        <v>9</v>
      </c>
      <c r="AB46" s="63">
        <f t="shared" si="14"/>
        <v>0</v>
      </c>
      <c r="AC46" s="49" t="str">
        <f t="shared" si="15"/>
        <v>ok</v>
      </c>
      <c r="AD46" s="28"/>
      <c r="AE46" s="50">
        <f t="shared" si="16"/>
        <v>0</v>
      </c>
      <c r="AF46" s="28"/>
      <c r="AG46" s="28"/>
    </row>
    <row r="47" spans="1:33">
      <c r="A47" s="19"/>
      <c r="B47" s="20"/>
      <c r="C47" s="76" t="str">
        <f>IFERROR(VLOOKUP(B47,'Liste Site FFME'!$A:$B,2,FALSE()),"")</f>
        <v/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17">
        <f t="shared" si="12"/>
        <v>0</v>
      </c>
      <c r="Z47" s="22"/>
      <c r="AA47" s="63">
        <f t="shared" si="13"/>
        <v>9</v>
      </c>
      <c r="AB47" s="63">
        <f t="shared" si="14"/>
        <v>0</v>
      </c>
      <c r="AC47" s="49" t="str">
        <f t="shared" si="15"/>
        <v>ok</v>
      </c>
      <c r="AD47" s="28"/>
      <c r="AE47" s="50">
        <f t="shared" si="16"/>
        <v>0</v>
      </c>
      <c r="AF47" s="28"/>
      <c r="AG47" s="28"/>
    </row>
    <row r="48" spans="1:33">
      <c r="A48" s="19"/>
      <c r="B48" s="20"/>
      <c r="C48" s="76" t="str">
        <f>IFERROR(VLOOKUP(B48,'Liste Site FFME'!$A:$B,2,FALSE()),"")</f>
        <v/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17">
        <f t="shared" si="12"/>
        <v>0</v>
      </c>
      <c r="Z48" s="22"/>
      <c r="AA48" s="63">
        <f t="shared" si="13"/>
        <v>9</v>
      </c>
      <c r="AB48" s="63">
        <f t="shared" si="14"/>
        <v>0</v>
      </c>
      <c r="AC48" s="49" t="str">
        <f t="shared" si="15"/>
        <v>ok</v>
      </c>
      <c r="AD48" s="28"/>
      <c r="AE48" s="50">
        <f t="shared" si="16"/>
        <v>0</v>
      </c>
      <c r="AF48" s="28"/>
      <c r="AG48" s="28"/>
    </row>
    <row r="49" spans="1:33">
      <c r="A49" s="19"/>
      <c r="B49" s="20"/>
      <c r="C49" s="76" t="str">
        <f>IFERROR(VLOOKUP(B49,'Liste Site FFME'!$A:$B,2,FALSE()),"")</f>
        <v/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17">
        <f t="shared" si="12"/>
        <v>0</v>
      </c>
      <c r="Z49" s="22"/>
      <c r="AA49" s="63">
        <f t="shared" si="13"/>
        <v>9</v>
      </c>
      <c r="AB49" s="63">
        <f t="shared" si="14"/>
        <v>0</v>
      </c>
      <c r="AC49" s="49" t="str">
        <f t="shared" si="15"/>
        <v>ok</v>
      </c>
      <c r="AD49" s="28"/>
      <c r="AE49" s="50">
        <f t="shared" si="16"/>
        <v>0</v>
      </c>
      <c r="AF49" s="28"/>
      <c r="AG49" s="28"/>
    </row>
    <row r="50" spans="1:33">
      <c r="A50" s="19"/>
      <c r="B50" s="20"/>
      <c r="C50" s="76" t="str">
        <f>IFERROR(VLOOKUP(B50,'Liste Site FFME'!$A:$B,2,FALSE()),"")</f>
        <v/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17">
        <f t="shared" si="12"/>
        <v>0</v>
      </c>
      <c r="Z50" s="22"/>
      <c r="AA50" s="63">
        <f t="shared" si="13"/>
        <v>9</v>
      </c>
      <c r="AB50" s="63">
        <f t="shared" si="14"/>
        <v>0</v>
      </c>
      <c r="AC50" s="49" t="str">
        <f t="shared" si="15"/>
        <v>ok</v>
      </c>
      <c r="AD50" s="28"/>
      <c r="AE50" s="50">
        <f t="shared" si="16"/>
        <v>0</v>
      </c>
      <c r="AF50" s="28"/>
      <c r="AG50" s="28"/>
    </row>
    <row r="51" spans="1:33">
      <c r="A51" s="19"/>
      <c r="B51" s="20"/>
      <c r="C51" s="76" t="str">
        <f>IFERROR(VLOOKUP(B51,'Liste Site FFME'!$A:$B,2,FALSE()),"")</f>
        <v/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17">
        <f t="shared" si="12"/>
        <v>0</v>
      </c>
      <c r="Z51" s="22"/>
      <c r="AA51" s="63">
        <f t="shared" si="13"/>
        <v>9</v>
      </c>
      <c r="AB51" s="63">
        <f t="shared" si="14"/>
        <v>0</v>
      </c>
      <c r="AC51" s="49" t="str">
        <f t="shared" si="15"/>
        <v>ok</v>
      </c>
      <c r="AD51" s="28"/>
      <c r="AE51" s="50">
        <f t="shared" si="16"/>
        <v>0</v>
      </c>
      <c r="AF51" s="28"/>
      <c r="AG51" s="28"/>
    </row>
    <row r="52" spans="1:33" hidden="1" outlineLevel="1">
      <c r="A52" s="19"/>
      <c r="B52" s="20"/>
      <c r="C52" s="76" t="str">
        <f>IFERROR(VLOOKUP(B52,'Liste Site FFME'!$A:$B,2,FALSE()),"")</f>
        <v/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17">
        <f t="shared" si="12"/>
        <v>0</v>
      </c>
      <c r="Z52" s="22"/>
      <c r="AA52" s="63">
        <f t="shared" si="13"/>
        <v>9</v>
      </c>
      <c r="AB52" s="63">
        <f t="shared" si="14"/>
        <v>0</v>
      </c>
      <c r="AC52" s="49" t="str">
        <f t="shared" si="15"/>
        <v>ok</v>
      </c>
      <c r="AD52" s="28"/>
      <c r="AE52" s="50">
        <f t="shared" si="16"/>
        <v>0</v>
      </c>
      <c r="AF52" s="28"/>
      <c r="AG52" s="28"/>
    </row>
    <row r="53" spans="1:33" hidden="1" outlineLevel="1">
      <c r="A53" s="19"/>
      <c r="B53" s="20"/>
      <c r="C53" s="76" t="str">
        <f>IFERROR(VLOOKUP(B53,'Liste Site FFME'!$A:$B,2,FALSE()),"")</f>
        <v/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17">
        <f t="shared" si="12"/>
        <v>0</v>
      </c>
      <c r="Z53" s="22"/>
      <c r="AA53" s="63">
        <f t="shared" si="13"/>
        <v>9</v>
      </c>
      <c r="AB53" s="63">
        <f t="shared" si="14"/>
        <v>0</v>
      </c>
      <c r="AC53" s="49" t="str">
        <f t="shared" si="15"/>
        <v>ok</v>
      </c>
      <c r="AD53" s="28"/>
      <c r="AE53" s="50">
        <f t="shared" si="16"/>
        <v>0</v>
      </c>
      <c r="AF53" s="28"/>
      <c r="AG53" s="28"/>
    </row>
    <row r="54" spans="1:33" hidden="1" outlineLevel="1">
      <c r="A54" s="19"/>
      <c r="B54" s="20"/>
      <c r="C54" s="76" t="str">
        <f>IFERROR(VLOOKUP(B54,'Liste Site FFME'!$A:$B,2,FALSE()),"")</f>
        <v/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17">
        <f t="shared" si="12"/>
        <v>0</v>
      </c>
      <c r="Z54" s="22"/>
      <c r="AA54" s="63">
        <f t="shared" si="13"/>
        <v>9</v>
      </c>
      <c r="AB54" s="63">
        <f t="shared" si="14"/>
        <v>0</v>
      </c>
      <c r="AC54" s="49" t="str">
        <f t="shared" si="15"/>
        <v>ok</v>
      </c>
      <c r="AD54" s="28"/>
      <c r="AE54" s="50">
        <f t="shared" si="16"/>
        <v>0</v>
      </c>
      <c r="AF54" s="28"/>
      <c r="AG54" s="28"/>
    </row>
    <row r="55" spans="1:33" hidden="1" outlineLevel="1">
      <c r="A55" s="19"/>
      <c r="B55" s="20"/>
      <c r="C55" s="76" t="str">
        <f>IFERROR(VLOOKUP(B55,'Liste Site FFME'!$A:$B,2,FALSE()),"")</f>
        <v/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17">
        <f t="shared" si="12"/>
        <v>0</v>
      </c>
      <c r="Z55" s="22"/>
      <c r="AA55" s="63">
        <f t="shared" si="13"/>
        <v>9</v>
      </c>
      <c r="AB55" s="63">
        <f t="shared" si="14"/>
        <v>0</v>
      </c>
      <c r="AC55" s="49" t="str">
        <f t="shared" si="15"/>
        <v>ok</v>
      </c>
      <c r="AD55" s="28"/>
      <c r="AE55" s="50">
        <f t="shared" si="16"/>
        <v>0</v>
      </c>
      <c r="AF55" s="28"/>
      <c r="AG55" s="28"/>
    </row>
    <row r="56" spans="1:33" hidden="1" outlineLevel="1">
      <c r="A56" s="19"/>
      <c r="B56" s="20"/>
      <c r="C56" s="76" t="str">
        <f>IFERROR(VLOOKUP(B56,'Liste Site FFME'!$A:$B,2,FALSE()),"")</f>
        <v/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17">
        <f t="shared" si="12"/>
        <v>0</v>
      </c>
      <c r="Z56" s="22"/>
      <c r="AA56" s="63">
        <f t="shared" si="13"/>
        <v>9</v>
      </c>
      <c r="AB56" s="63">
        <f t="shared" si="14"/>
        <v>0</v>
      </c>
      <c r="AC56" s="49" t="str">
        <f t="shared" si="15"/>
        <v>ok</v>
      </c>
      <c r="AD56" s="28"/>
      <c r="AE56" s="50">
        <f t="shared" si="16"/>
        <v>0</v>
      </c>
      <c r="AF56" s="28"/>
      <c r="AG56" s="28"/>
    </row>
    <row r="57" spans="1:33" hidden="1" outlineLevel="1">
      <c r="A57" s="19"/>
      <c r="B57" s="20"/>
      <c r="C57" s="76" t="str">
        <f>IFERROR(VLOOKUP(B57,'Liste Site FFME'!$A:$B,2,FALSE()),"")</f>
        <v/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17">
        <f t="shared" si="12"/>
        <v>0</v>
      </c>
      <c r="Z57" s="22"/>
      <c r="AA57" s="63">
        <f t="shared" si="13"/>
        <v>9</v>
      </c>
      <c r="AB57" s="63">
        <f t="shared" si="14"/>
        <v>0</v>
      </c>
      <c r="AC57" s="49" t="str">
        <f t="shared" si="15"/>
        <v>ok</v>
      </c>
      <c r="AD57" s="28"/>
      <c r="AE57" s="50">
        <f t="shared" si="16"/>
        <v>0</v>
      </c>
      <c r="AF57" s="28"/>
      <c r="AG57" s="28"/>
    </row>
    <row r="58" spans="1:33" hidden="1" outlineLevel="1">
      <c r="A58" s="19"/>
      <c r="B58" s="20"/>
      <c r="C58" s="76" t="str">
        <f>IFERROR(VLOOKUP(B58,'Liste Site FFME'!$A:$B,2,FALSE()),"")</f>
        <v/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17">
        <f t="shared" si="12"/>
        <v>0</v>
      </c>
      <c r="Z58" s="22"/>
      <c r="AA58" s="63">
        <f t="shared" si="13"/>
        <v>9</v>
      </c>
      <c r="AB58" s="63">
        <f t="shared" si="14"/>
        <v>0</v>
      </c>
      <c r="AC58" s="49" t="str">
        <f t="shared" si="15"/>
        <v>ok</v>
      </c>
      <c r="AD58" s="28"/>
      <c r="AE58" s="50">
        <f t="shared" si="16"/>
        <v>0</v>
      </c>
      <c r="AF58" s="28"/>
      <c r="AG58" s="28"/>
    </row>
    <row r="59" spans="1:33" hidden="1" outlineLevel="1">
      <c r="A59" s="19"/>
      <c r="B59" s="20"/>
      <c r="C59" s="76" t="str">
        <f>IFERROR(VLOOKUP(B59,'Liste Site FFME'!$A:$B,2,FALSE()),"")</f>
        <v/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17">
        <f t="shared" si="12"/>
        <v>0</v>
      </c>
      <c r="Z59" s="22"/>
      <c r="AA59" s="63">
        <f t="shared" si="13"/>
        <v>9</v>
      </c>
      <c r="AB59" s="63">
        <f t="shared" si="14"/>
        <v>0</v>
      </c>
      <c r="AC59" s="49" t="str">
        <f t="shared" si="15"/>
        <v>ok</v>
      </c>
      <c r="AD59" s="28"/>
      <c r="AE59" s="50">
        <f t="shared" si="16"/>
        <v>0</v>
      </c>
      <c r="AF59" s="28"/>
      <c r="AG59" s="28"/>
    </row>
    <row r="60" spans="1:33" hidden="1" outlineLevel="1">
      <c r="A60" s="19"/>
      <c r="B60" s="20"/>
      <c r="C60" s="76" t="str">
        <f>IFERROR(VLOOKUP(B60,'Liste Site FFME'!$A:$B,2,FALSE()),"")</f>
        <v/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17">
        <f t="shared" si="12"/>
        <v>0</v>
      </c>
      <c r="Z60" s="22"/>
      <c r="AA60" s="63">
        <f t="shared" si="13"/>
        <v>9</v>
      </c>
      <c r="AB60" s="63">
        <f t="shared" si="14"/>
        <v>0</v>
      </c>
      <c r="AC60" s="49" t="str">
        <f t="shared" si="15"/>
        <v>ok</v>
      </c>
      <c r="AD60" s="28"/>
      <c r="AE60" s="50">
        <f t="shared" si="16"/>
        <v>0</v>
      </c>
      <c r="AF60" s="28"/>
      <c r="AG60" s="28"/>
    </row>
    <row r="61" spans="1:33" hidden="1" outlineLevel="1">
      <c r="A61" s="19"/>
      <c r="B61" s="20"/>
      <c r="C61" s="76" t="str">
        <f>IFERROR(VLOOKUP(B61,'Liste Site FFME'!$A:$B,2,FALSE()),"")</f>
        <v/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17">
        <f t="shared" si="12"/>
        <v>0</v>
      </c>
      <c r="Z61" s="22"/>
      <c r="AA61" s="63">
        <f t="shared" si="13"/>
        <v>9</v>
      </c>
      <c r="AB61" s="63">
        <f t="shared" si="14"/>
        <v>0</v>
      </c>
      <c r="AC61" s="49" t="str">
        <f t="shared" si="15"/>
        <v>ok</v>
      </c>
      <c r="AD61" s="28"/>
      <c r="AE61" s="50">
        <f t="shared" si="16"/>
        <v>0</v>
      </c>
      <c r="AF61" s="28"/>
      <c r="AG61" s="28"/>
    </row>
    <row r="62" spans="1:33" hidden="1" outlineLevel="1">
      <c r="A62" s="19"/>
      <c r="B62" s="20"/>
      <c r="C62" s="76" t="str">
        <f>IFERROR(VLOOKUP(B62,'Liste Site FFME'!$A:$B,2,FALSE()),"")</f>
        <v/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17">
        <f t="shared" si="12"/>
        <v>0</v>
      </c>
      <c r="Z62" s="22"/>
      <c r="AA62" s="63">
        <f t="shared" si="13"/>
        <v>9</v>
      </c>
      <c r="AB62" s="63">
        <f t="shared" si="14"/>
        <v>0</v>
      </c>
      <c r="AC62" s="49" t="str">
        <f t="shared" si="15"/>
        <v>ok</v>
      </c>
      <c r="AD62" s="28"/>
      <c r="AE62" s="50">
        <f t="shared" si="16"/>
        <v>0</v>
      </c>
      <c r="AF62" s="28"/>
      <c r="AG62" s="28"/>
    </row>
    <row r="63" spans="1:33" hidden="1" outlineLevel="1">
      <c r="A63" s="19"/>
      <c r="B63" s="20"/>
      <c r="C63" s="76" t="str">
        <f>IFERROR(VLOOKUP(B63,'Liste Site FFME'!$A:$B,2,FALSE()),"")</f>
        <v/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17">
        <f t="shared" si="12"/>
        <v>0</v>
      </c>
      <c r="Z63" s="22"/>
      <c r="AA63" s="63">
        <f t="shared" si="13"/>
        <v>9</v>
      </c>
      <c r="AB63" s="63">
        <f t="shared" si="14"/>
        <v>0</v>
      </c>
      <c r="AC63" s="49" t="str">
        <f t="shared" si="15"/>
        <v>ok</v>
      </c>
      <c r="AD63" s="28"/>
      <c r="AE63" s="50">
        <f t="shared" si="16"/>
        <v>0</v>
      </c>
      <c r="AF63" s="28"/>
      <c r="AG63" s="28"/>
    </row>
    <row r="64" spans="1:33" hidden="1" outlineLevel="1">
      <c r="A64" s="19"/>
      <c r="B64" s="20"/>
      <c r="C64" s="76" t="str">
        <f>IFERROR(VLOOKUP(B64,'Liste Site FFME'!$A:$B,2,FALSE()),"")</f>
        <v/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17">
        <f t="shared" si="12"/>
        <v>0</v>
      </c>
      <c r="Z64" s="22"/>
      <c r="AA64" s="63">
        <f t="shared" si="13"/>
        <v>9</v>
      </c>
      <c r="AB64" s="63">
        <f t="shared" si="14"/>
        <v>0</v>
      </c>
      <c r="AC64" s="49" t="str">
        <f t="shared" si="15"/>
        <v>ok</v>
      </c>
      <c r="AD64" s="28"/>
      <c r="AE64" s="50">
        <f t="shared" si="16"/>
        <v>0</v>
      </c>
      <c r="AF64" s="28"/>
      <c r="AG64" s="28"/>
    </row>
    <row r="65" spans="1:33" hidden="1" outlineLevel="1">
      <c r="A65" s="19"/>
      <c r="B65" s="20"/>
      <c r="C65" s="76" t="str">
        <f>IFERROR(VLOOKUP(B65,'Liste Site FFME'!$A:$B,2,FALSE()),"")</f>
        <v/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17">
        <f t="shared" si="12"/>
        <v>0</v>
      </c>
      <c r="Z65" s="22"/>
      <c r="AA65" s="63">
        <f t="shared" si="13"/>
        <v>9</v>
      </c>
      <c r="AB65" s="63">
        <f t="shared" si="14"/>
        <v>0</v>
      </c>
      <c r="AC65" s="49" t="str">
        <f t="shared" si="15"/>
        <v>ok</v>
      </c>
      <c r="AD65" s="28"/>
      <c r="AE65" s="50">
        <f t="shared" si="16"/>
        <v>0</v>
      </c>
      <c r="AF65" s="28"/>
      <c r="AG65" s="28"/>
    </row>
    <row r="66" spans="1:33" hidden="1" outlineLevel="1">
      <c r="A66" s="19"/>
      <c r="B66" s="20"/>
      <c r="C66" s="76" t="str">
        <f>IFERROR(VLOOKUP(B66,'Liste Site FFME'!$A:$B,2,FALSE()),"")</f>
        <v/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17">
        <f t="shared" si="12"/>
        <v>0</v>
      </c>
      <c r="Z66" s="22"/>
      <c r="AA66" s="63">
        <f t="shared" si="13"/>
        <v>9</v>
      </c>
      <c r="AB66" s="63">
        <f t="shared" si="14"/>
        <v>0</v>
      </c>
      <c r="AC66" s="49" t="str">
        <f t="shared" si="15"/>
        <v>ok</v>
      </c>
      <c r="AD66" s="28"/>
      <c r="AE66" s="50">
        <f t="shared" si="16"/>
        <v>0</v>
      </c>
      <c r="AF66" s="28"/>
      <c r="AG66" s="28"/>
    </row>
    <row r="67" spans="1:33" hidden="1" outlineLevel="1">
      <c r="A67" s="19"/>
      <c r="B67" s="20"/>
      <c r="C67" s="76" t="str">
        <f>IFERROR(VLOOKUP(B67,'Liste Site FFME'!$A:$B,2,FALSE()),"")</f>
        <v/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17">
        <f t="shared" si="12"/>
        <v>0</v>
      </c>
      <c r="Z67" s="22"/>
      <c r="AA67" s="63">
        <f t="shared" si="13"/>
        <v>9</v>
      </c>
      <c r="AB67" s="63">
        <f t="shared" si="14"/>
        <v>0</v>
      </c>
      <c r="AC67" s="49" t="str">
        <f t="shared" si="15"/>
        <v>ok</v>
      </c>
      <c r="AD67" s="28"/>
      <c r="AE67" s="50">
        <f t="shared" si="16"/>
        <v>0</v>
      </c>
      <c r="AF67" s="28"/>
      <c r="AG67" s="28"/>
    </row>
    <row r="68" spans="1:33" hidden="1" outlineLevel="1">
      <c r="A68" s="19"/>
      <c r="B68" s="20"/>
      <c r="C68" s="76" t="str">
        <f>IFERROR(VLOOKUP(B68,'Liste Site FFME'!$A:$B,2,FALSE()),"")</f>
        <v/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17">
        <f t="shared" si="12"/>
        <v>0</v>
      </c>
      <c r="Z68" s="22"/>
      <c r="AA68" s="63">
        <f t="shared" si="13"/>
        <v>9</v>
      </c>
      <c r="AB68" s="63">
        <f t="shared" si="14"/>
        <v>0</v>
      </c>
      <c r="AC68" s="49" t="str">
        <f t="shared" si="15"/>
        <v>ok</v>
      </c>
      <c r="AD68" s="28"/>
      <c r="AE68" s="50">
        <f t="shared" si="16"/>
        <v>0</v>
      </c>
      <c r="AF68" s="28"/>
      <c r="AG68" s="28"/>
    </row>
    <row r="69" spans="1:33" hidden="1" outlineLevel="1">
      <c r="A69" s="19"/>
      <c r="B69" s="20"/>
      <c r="C69" s="76" t="str">
        <f>IFERROR(VLOOKUP(B69,'Liste Site FFME'!$A:$B,2,FALSE()),"")</f>
        <v/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17">
        <f t="shared" si="12"/>
        <v>0</v>
      </c>
      <c r="Z69" s="22"/>
      <c r="AA69" s="63">
        <f t="shared" si="13"/>
        <v>9</v>
      </c>
      <c r="AB69" s="63">
        <f t="shared" si="14"/>
        <v>0</v>
      </c>
      <c r="AC69" s="49" t="str">
        <f t="shared" si="15"/>
        <v>ok</v>
      </c>
      <c r="AD69" s="28"/>
      <c r="AE69" s="50">
        <f t="shared" si="16"/>
        <v>0</v>
      </c>
      <c r="AF69" s="28"/>
      <c r="AG69" s="28"/>
    </row>
    <row r="70" spans="1:33" hidden="1" outlineLevel="1">
      <c r="A70" s="19"/>
      <c r="B70" s="20"/>
      <c r="C70" s="76" t="str">
        <f>IFERROR(VLOOKUP(B70,'Liste Site FFME'!$A:$B,2,FALSE()),"")</f>
        <v/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17">
        <f t="shared" si="12"/>
        <v>0</v>
      </c>
      <c r="Z70" s="22"/>
      <c r="AA70" s="63">
        <f t="shared" si="13"/>
        <v>9</v>
      </c>
      <c r="AB70" s="63">
        <f t="shared" si="14"/>
        <v>0</v>
      </c>
      <c r="AC70" s="49" t="str">
        <f t="shared" si="15"/>
        <v>ok</v>
      </c>
      <c r="AD70" s="28"/>
      <c r="AE70" s="50">
        <f t="shared" si="16"/>
        <v>0</v>
      </c>
      <c r="AF70" s="28"/>
      <c r="AG70" s="28"/>
    </row>
    <row r="71" spans="1:33" hidden="1" outlineLevel="1">
      <c r="A71" s="19"/>
      <c r="B71" s="20"/>
      <c r="C71" s="76" t="str">
        <f>IFERROR(VLOOKUP(B71,'Liste Site FFME'!$A:$B,2,FALSE()),"")</f>
        <v/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17">
        <f t="shared" si="12"/>
        <v>0</v>
      </c>
      <c r="Z71" s="22"/>
      <c r="AA71" s="63">
        <f t="shared" si="13"/>
        <v>9</v>
      </c>
      <c r="AB71" s="63">
        <f t="shared" si="14"/>
        <v>0</v>
      </c>
      <c r="AC71" s="49" t="str">
        <f t="shared" si="15"/>
        <v>ok</v>
      </c>
      <c r="AD71" s="28"/>
      <c r="AE71" s="50">
        <f t="shared" si="16"/>
        <v>0</v>
      </c>
      <c r="AF71" s="28"/>
      <c r="AG71" s="28"/>
    </row>
    <row r="72" spans="1:33" hidden="1" outlineLevel="1">
      <c r="A72" s="19"/>
      <c r="B72" s="20"/>
      <c r="C72" s="76" t="str">
        <f>IFERROR(VLOOKUP(B72,'Liste Site FFME'!$A:$B,2,FALSE()),"")</f>
        <v/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17">
        <f t="shared" si="12"/>
        <v>0</v>
      </c>
      <c r="Z72" s="22"/>
      <c r="AA72" s="63">
        <f t="shared" si="13"/>
        <v>9</v>
      </c>
      <c r="AB72" s="63">
        <f t="shared" si="14"/>
        <v>0</v>
      </c>
      <c r="AC72" s="49" t="str">
        <f t="shared" si="15"/>
        <v>ok</v>
      </c>
      <c r="AD72" s="28"/>
      <c r="AE72" s="50">
        <f t="shared" si="16"/>
        <v>0</v>
      </c>
      <c r="AF72" s="28"/>
      <c r="AG72" s="28"/>
    </row>
    <row r="73" spans="1:33" hidden="1" outlineLevel="1">
      <c r="A73" s="19"/>
      <c r="B73" s="20"/>
      <c r="C73" s="76" t="str">
        <f>IFERROR(VLOOKUP(B73,'Liste Site FFME'!$A:$B,2,FALSE()),"")</f>
        <v/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17">
        <f t="shared" si="12"/>
        <v>0</v>
      </c>
      <c r="Z73" s="22"/>
      <c r="AA73" s="63">
        <f t="shared" si="13"/>
        <v>9</v>
      </c>
      <c r="AB73" s="63">
        <f t="shared" si="14"/>
        <v>0</v>
      </c>
      <c r="AC73" s="49" t="str">
        <f t="shared" si="15"/>
        <v>ok</v>
      </c>
      <c r="AD73" s="28"/>
      <c r="AE73" s="50">
        <f t="shared" si="16"/>
        <v>0</v>
      </c>
      <c r="AF73" s="28"/>
      <c r="AG73" s="28"/>
    </row>
    <row r="74" spans="1:33" hidden="1" outlineLevel="1">
      <c r="A74" s="19"/>
      <c r="B74" s="20"/>
      <c r="C74" s="76" t="str">
        <f>IFERROR(VLOOKUP(B74,'Liste Site FFME'!$A:$B,2,FALSE()),"")</f>
        <v/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17">
        <f t="shared" ref="Y74:Y105" si="17">SUMIF(D74:X74,1,$D$7:$X$7)</f>
        <v>0</v>
      </c>
      <c r="Z74" s="22"/>
      <c r="AA74" s="63">
        <f t="shared" ref="AA74:AA105" si="18">IF(AD74="x","*",RANK(AE74,$AE$10:$AE$101))</f>
        <v>9</v>
      </c>
      <c r="AB74" s="63">
        <f t="shared" ref="AB74:AB105" si="19">SUM(D74:X74)</f>
        <v>0</v>
      </c>
      <c r="AC74" s="49" t="str">
        <f t="shared" ref="AC74:AC105" si="20">IF(Y74&lt;Y75,"ERR","ok")</f>
        <v>ok</v>
      </c>
      <c r="AD74" s="28"/>
      <c r="AE74" s="50">
        <f t="shared" ref="AE74:AE105" si="21">IF(AD74="x",0,Y74)</f>
        <v>0</v>
      </c>
      <c r="AF74" s="28"/>
      <c r="AG74" s="28"/>
    </row>
    <row r="75" spans="1:33" hidden="1" outlineLevel="1">
      <c r="A75" s="19"/>
      <c r="B75" s="20"/>
      <c r="C75" s="76" t="str">
        <f>IFERROR(VLOOKUP(B75,'Liste Site FFME'!$A:$B,2,FALSE()),"")</f>
        <v/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17">
        <f t="shared" si="17"/>
        <v>0</v>
      </c>
      <c r="Z75" s="22"/>
      <c r="AA75" s="63">
        <f t="shared" si="18"/>
        <v>9</v>
      </c>
      <c r="AB75" s="63">
        <f t="shared" si="19"/>
        <v>0</v>
      </c>
      <c r="AC75" s="49" t="str">
        <f t="shared" si="20"/>
        <v>ok</v>
      </c>
      <c r="AD75" s="28"/>
      <c r="AE75" s="50">
        <f t="shared" si="21"/>
        <v>0</v>
      </c>
      <c r="AF75" s="28"/>
      <c r="AG75" s="28"/>
    </row>
    <row r="76" spans="1:33" hidden="1" outlineLevel="1">
      <c r="A76" s="19"/>
      <c r="B76" s="20"/>
      <c r="C76" s="76" t="str">
        <f>IFERROR(VLOOKUP(B76,'Liste Site FFME'!$A:$B,2,FALSE()),"")</f>
        <v/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17">
        <f t="shared" si="17"/>
        <v>0</v>
      </c>
      <c r="Z76" s="22"/>
      <c r="AA76" s="63">
        <f t="shared" si="18"/>
        <v>9</v>
      </c>
      <c r="AB76" s="63">
        <f t="shared" si="19"/>
        <v>0</v>
      </c>
      <c r="AC76" s="49" t="str">
        <f t="shared" si="20"/>
        <v>ok</v>
      </c>
      <c r="AD76" s="28"/>
      <c r="AE76" s="50">
        <f t="shared" si="21"/>
        <v>0</v>
      </c>
      <c r="AF76" s="28"/>
      <c r="AG76" s="28"/>
    </row>
    <row r="77" spans="1:33" hidden="1" outlineLevel="1">
      <c r="A77" s="19"/>
      <c r="B77" s="20"/>
      <c r="C77" s="76" t="str">
        <f>IFERROR(VLOOKUP(B77,'Liste Site FFME'!$A:$B,2,FALSE()),"")</f>
        <v/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17">
        <f t="shared" si="17"/>
        <v>0</v>
      </c>
      <c r="Z77" s="22"/>
      <c r="AA77" s="63">
        <f t="shared" si="18"/>
        <v>9</v>
      </c>
      <c r="AB77" s="63">
        <f t="shared" si="19"/>
        <v>0</v>
      </c>
      <c r="AC77" s="49" t="str">
        <f t="shared" si="20"/>
        <v>ok</v>
      </c>
      <c r="AD77" s="28"/>
      <c r="AE77" s="50">
        <f t="shared" si="21"/>
        <v>0</v>
      </c>
      <c r="AF77" s="28"/>
      <c r="AG77" s="28"/>
    </row>
    <row r="78" spans="1:33" hidden="1" outlineLevel="1">
      <c r="A78" s="19"/>
      <c r="B78" s="20"/>
      <c r="C78" s="76" t="str">
        <f>IFERROR(VLOOKUP(B78,'Liste Site FFME'!$A:$B,2,FALSE()),"")</f>
        <v/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17">
        <f t="shared" si="17"/>
        <v>0</v>
      </c>
      <c r="Z78" s="22"/>
      <c r="AA78" s="63">
        <f t="shared" si="18"/>
        <v>9</v>
      </c>
      <c r="AB78" s="63">
        <f t="shared" si="19"/>
        <v>0</v>
      </c>
      <c r="AC78" s="49" t="str">
        <f t="shared" si="20"/>
        <v>ok</v>
      </c>
      <c r="AD78" s="28"/>
      <c r="AE78" s="50">
        <f t="shared" si="21"/>
        <v>0</v>
      </c>
      <c r="AF78" s="28"/>
      <c r="AG78" s="28"/>
    </row>
    <row r="79" spans="1:33" hidden="1" outlineLevel="1">
      <c r="A79" s="19"/>
      <c r="B79" s="20"/>
      <c r="C79" s="76" t="str">
        <f>IFERROR(VLOOKUP(B79,'Liste Site FFME'!$A:$B,2,FALSE()),"")</f>
        <v/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17">
        <f t="shared" si="17"/>
        <v>0</v>
      </c>
      <c r="Z79" s="22"/>
      <c r="AA79" s="63">
        <f t="shared" si="18"/>
        <v>9</v>
      </c>
      <c r="AB79" s="63">
        <f t="shared" si="19"/>
        <v>0</v>
      </c>
      <c r="AC79" s="49" t="str">
        <f t="shared" si="20"/>
        <v>ok</v>
      </c>
      <c r="AD79" s="28"/>
      <c r="AE79" s="50">
        <f t="shared" si="21"/>
        <v>0</v>
      </c>
      <c r="AF79" s="28"/>
      <c r="AG79" s="28"/>
    </row>
    <row r="80" spans="1:33" hidden="1" outlineLevel="1">
      <c r="A80" s="19"/>
      <c r="B80" s="20"/>
      <c r="C80" s="76" t="str">
        <f>IFERROR(VLOOKUP(B80,'Liste Site FFME'!$A:$B,2,FALSE()),"")</f>
        <v/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17">
        <f t="shared" si="17"/>
        <v>0</v>
      </c>
      <c r="Z80" s="22"/>
      <c r="AA80" s="63">
        <f t="shared" si="18"/>
        <v>9</v>
      </c>
      <c r="AB80" s="63">
        <f t="shared" si="19"/>
        <v>0</v>
      </c>
      <c r="AC80" s="49" t="str">
        <f t="shared" si="20"/>
        <v>ok</v>
      </c>
      <c r="AD80" s="28"/>
      <c r="AE80" s="50">
        <f t="shared" si="21"/>
        <v>0</v>
      </c>
      <c r="AF80" s="28"/>
      <c r="AG80" s="28"/>
    </row>
    <row r="81" spans="1:33" hidden="1" outlineLevel="1">
      <c r="A81" s="19"/>
      <c r="B81" s="20"/>
      <c r="C81" s="76" t="str">
        <f>IFERROR(VLOOKUP(B81,'Liste Site FFME'!$A:$B,2,FALSE()),"")</f>
        <v/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17">
        <f t="shared" si="17"/>
        <v>0</v>
      </c>
      <c r="Z81" s="22"/>
      <c r="AA81" s="63">
        <f t="shared" si="18"/>
        <v>9</v>
      </c>
      <c r="AB81" s="63">
        <f t="shared" si="19"/>
        <v>0</v>
      </c>
      <c r="AC81" s="49" t="str">
        <f t="shared" si="20"/>
        <v>ok</v>
      </c>
      <c r="AD81" s="28"/>
      <c r="AE81" s="50">
        <f t="shared" si="21"/>
        <v>0</v>
      </c>
      <c r="AF81" s="28"/>
      <c r="AG81" s="28"/>
    </row>
    <row r="82" spans="1:33" hidden="1" outlineLevel="1">
      <c r="A82" s="19"/>
      <c r="B82" s="20"/>
      <c r="C82" s="76" t="str">
        <f>IFERROR(VLOOKUP(B82,'Liste Site FFME'!$A:$B,2,FALSE()),"")</f>
        <v/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17">
        <f t="shared" si="17"/>
        <v>0</v>
      </c>
      <c r="Z82" s="22"/>
      <c r="AA82" s="63">
        <f t="shared" si="18"/>
        <v>9</v>
      </c>
      <c r="AB82" s="63">
        <f t="shared" si="19"/>
        <v>0</v>
      </c>
      <c r="AC82" s="49" t="str">
        <f t="shared" si="20"/>
        <v>ok</v>
      </c>
      <c r="AD82" s="28"/>
      <c r="AE82" s="50">
        <f t="shared" si="21"/>
        <v>0</v>
      </c>
      <c r="AF82" s="28"/>
      <c r="AG82" s="28"/>
    </row>
    <row r="83" spans="1:33" hidden="1" outlineLevel="1">
      <c r="A83" s="19"/>
      <c r="B83" s="20"/>
      <c r="C83" s="76" t="str">
        <f>IFERROR(VLOOKUP(B83,'Liste Site FFME'!$A:$B,2,FALSE()),"")</f>
        <v/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17">
        <f t="shared" si="17"/>
        <v>0</v>
      </c>
      <c r="Z83" s="22"/>
      <c r="AA83" s="63">
        <f t="shared" si="18"/>
        <v>9</v>
      </c>
      <c r="AB83" s="63">
        <f t="shared" si="19"/>
        <v>0</v>
      </c>
      <c r="AC83" s="49" t="str">
        <f t="shared" si="20"/>
        <v>ok</v>
      </c>
      <c r="AD83" s="28"/>
      <c r="AE83" s="50">
        <f t="shared" si="21"/>
        <v>0</v>
      </c>
      <c r="AF83" s="28"/>
      <c r="AG83" s="28"/>
    </row>
    <row r="84" spans="1:33" hidden="1" outlineLevel="1">
      <c r="A84" s="19"/>
      <c r="B84" s="20"/>
      <c r="C84" s="76" t="str">
        <f>IFERROR(VLOOKUP(B84,'Liste Site FFME'!$A:$B,2,FALSE()),"")</f>
        <v/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17">
        <f t="shared" si="17"/>
        <v>0</v>
      </c>
      <c r="Z84" s="22"/>
      <c r="AA84" s="63">
        <f t="shared" si="18"/>
        <v>9</v>
      </c>
      <c r="AB84" s="63">
        <f t="shared" si="19"/>
        <v>0</v>
      </c>
      <c r="AC84" s="49" t="str">
        <f t="shared" si="20"/>
        <v>ok</v>
      </c>
      <c r="AD84" s="28"/>
      <c r="AE84" s="50">
        <f t="shared" si="21"/>
        <v>0</v>
      </c>
      <c r="AF84" s="28"/>
      <c r="AG84" s="28"/>
    </row>
    <row r="85" spans="1:33" hidden="1" outlineLevel="1">
      <c r="A85" s="19"/>
      <c r="B85" s="20"/>
      <c r="C85" s="76" t="str">
        <f>IFERROR(VLOOKUP(B85,'Liste Site FFME'!$A:$B,2,FALSE()),"")</f>
        <v/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17">
        <f t="shared" si="17"/>
        <v>0</v>
      </c>
      <c r="Z85" s="22"/>
      <c r="AA85" s="63">
        <f t="shared" si="18"/>
        <v>9</v>
      </c>
      <c r="AB85" s="63">
        <f t="shared" si="19"/>
        <v>0</v>
      </c>
      <c r="AC85" s="49" t="str">
        <f t="shared" si="20"/>
        <v>ok</v>
      </c>
      <c r="AD85" s="28"/>
      <c r="AE85" s="50">
        <f t="shared" si="21"/>
        <v>0</v>
      </c>
      <c r="AF85" s="28"/>
      <c r="AG85" s="28"/>
    </row>
    <row r="86" spans="1:33" hidden="1" outlineLevel="1">
      <c r="A86" s="19"/>
      <c r="B86" s="20"/>
      <c r="C86" s="76" t="str">
        <f>IFERROR(VLOOKUP(B86,'Liste Site FFME'!$A:$B,2,FALSE()),"")</f>
        <v/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17">
        <f t="shared" si="17"/>
        <v>0</v>
      </c>
      <c r="Z86" s="22"/>
      <c r="AA86" s="63">
        <f t="shared" si="18"/>
        <v>9</v>
      </c>
      <c r="AB86" s="63">
        <f t="shared" si="19"/>
        <v>0</v>
      </c>
      <c r="AC86" s="49" t="str">
        <f t="shared" si="20"/>
        <v>ok</v>
      </c>
      <c r="AD86" s="28"/>
      <c r="AE86" s="50">
        <f t="shared" si="21"/>
        <v>0</v>
      </c>
      <c r="AF86" s="28"/>
      <c r="AG86" s="28"/>
    </row>
    <row r="87" spans="1:33" hidden="1" outlineLevel="1">
      <c r="A87" s="19"/>
      <c r="B87" s="20"/>
      <c r="C87" s="76" t="str">
        <f>IFERROR(VLOOKUP(B87,'Liste Site FFME'!$A:$B,2,FALSE()),"")</f>
        <v/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17">
        <f t="shared" si="17"/>
        <v>0</v>
      </c>
      <c r="Z87" s="22"/>
      <c r="AA87" s="63">
        <f t="shared" si="18"/>
        <v>9</v>
      </c>
      <c r="AB87" s="63">
        <f t="shared" si="19"/>
        <v>0</v>
      </c>
      <c r="AC87" s="49" t="str">
        <f t="shared" si="20"/>
        <v>ok</v>
      </c>
      <c r="AD87" s="28"/>
      <c r="AE87" s="50">
        <f t="shared" si="21"/>
        <v>0</v>
      </c>
      <c r="AF87" s="28"/>
      <c r="AG87" s="28"/>
    </row>
    <row r="88" spans="1:33" hidden="1" outlineLevel="1">
      <c r="A88" s="19"/>
      <c r="B88" s="20"/>
      <c r="C88" s="76" t="str">
        <f>IFERROR(VLOOKUP(B88,'Liste Site FFME'!$A:$B,2,FALSE()),"")</f>
        <v/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17">
        <f t="shared" si="17"/>
        <v>0</v>
      </c>
      <c r="Z88" s="22"/>
      <c r="AA88" s="63">
        <f t="shared" si="18"/>
        <v>9</v>
      </c>
      <c r="AB88" s="63">
        <f t="shared" si="19"/>
        <v>0</v>
      </c>
      <c r="AC88" s="49" t="str">
        <f t="shared" si="20"/>
        <v>ok</v>
      </c>
      <c r="AD88" s="28"/>
      <c r="AE88" s="50">
        <f t="shared" si="21"/>
        <v>0</v>
      </c>
      <c r="AF88" s="28"/>
      <c r="AG88" s="28"/>
    </row>
    <row r="89" spans="1:33" hidden="1" outlineLevel="1">
      <c r="A89" s="19"/>
      <c r="B89" s="20"/>
      <c r="C89" s="76" t="str">
        <f>IFERROR(VLOOKUP(B89,'Liste Site FFME'!$A:$B,2,FALSE()),"")</f>
        <v/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17">
        <f t="shared" si="17"/>
        <v>0</v>
      </c>
      <c r="Z89" s="22"/>
      <c r="AA89" s="63">
        <f t="shared" si="18"/>
        <v>9</v>
      </c>
      <c r="AB89" s="63">
        <f t="shared" si="19"/>
        <v>0</v>
      </c>
      <c r="AC89" s="49" t="str">
        <f t="shared" si="20"/>
        <v>ok</v>
      </c>
      <c r="AD89" s="28"/>
      <c r="AE89" s="50">
        <f t="shared" si="21"/>
        <v>0</v>
      </c>
      <c r="AF89" s="28"/>
      <c r="AG89" s="28"/>
    </row>
    <row r="90" spans="1:33" hidden="1" outlineLevel="1">
      <c r="A90" s="19"/>
      <c r="B90" s="20"/>
      <c r="C90" s="76" t="str">
        <f>IFERROR(VLOOKUP(B90,'Liste Site FFME'!$A:$B,2,FALSE()),"")</f>
        <v/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17">
        <f t="shared" si="17"/>
        <v>0</v>
      </c>
      <c r="Z90" s="22"/>
      <c r="AA90" s="63">
        <f t="shared" si="18"/>
        <v>9</v>
      </c>
      <c r="AB90" s="63">
        <f t="shared" si="19"/>
        <v>0</v>
      </c>
      <c r="AC90" s="49" t="str">
        <f t="shared" si="20"/>
        <v>ok</v>
      </c>
      <c r="AD90" s="28"/>
      <c r="AE90" s="50">
        <f t="shared" si="21"/>
        <v>0</v>
      </c>
      <c r="AF90" s="28"/>
      <c r="AG90" s="28"/>
    </row>
    <row r="91" spans="1:33" hidden="1" outlineLevel="1">
      <c r="A91" s="19"/>
      <c r="B91" s="20"/>
      <c r="C91" s="76" t="str">
        <f>IFERROR(VLOOKUP(B91,'Liste Site FFME'!$A:$B,2,FALSE()),"")</f>
        <v/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17">
        <f t="shared" si="17"/>
        <v>0</v>
      </c>
      <c r="Z91" s="22"/>
      <c r="AA91" s="63">
        <f t="shared" si="18"/>
        <v>9</v>
      </c>
      <c r="AB91" s="63">
        <f t="shared" si="19"/>
        <v>0</v>
      </c>
      <c r="AC91" s="49" t="str">
        <f t="shared" si="20"/>
        <v>ok</v>
      </c>
      <c r="AD91" s="28"/>
      <c r="AE91" s="50">
        <f t="shared" si="21"/>
        <v>0</v>
      </c>
      <c r="AF91" s="28"/>
      <c r="AG91" s="28"/>
    </row>
    <row r="92" spans="1:33" hidden="1" outlineLevel="1">
      <c r="A92" s="19"/>
      <c r="B92" s="20"/>
      <c r="C92" s="76" t="str">
        <f>IFERROR(VLOOKUP(B92,'Liste Site FFME'!$A:$B,2,FALSE()),"")</f>
        <v/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17">
        <f t="shared" si="17"/>
        <v>0</v>
      </c>
      <c r="Z92" s="22"/>
      <c r="AA92" s="63">
        <f t="shared" si="18"/>
        <v>9</v>
      </c>
      <c r="AB92" s="63">
        <f t="shared" si="19"/>
        <v>0</v>
      </c>
      <c r="AC92" s="49" t="str">
        <f t="shared" si="20"/>
        <v>ok</v>
      </c>
      <c r="AD92" s="28"/>
      <c r="AE92" s="50">
        <f t="shared" si="21"/>
        <v>0</v>
      </c>
      <c r="AF92" s="28"/>
      <c r="AG92" s="28"/>
    </row>
    <row r="93" spans="1:33" hidden="1" outlineLevel="1">
      <c r="A93" s="19"/>
      <c r="B93" s="20"/>
      <c r="C93" s="76" t="str">
        <f>IFERROR(VLOOKUP(B93,'Liste Site FFME'!$A:$B,2,FALSE()),"")</f>
        <v/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17">
        <f t="shared" si="17"/>
        <v>0</v>
      </c>
      <c r="Z93" s="22"/>
      <c r="AA93" s="63">
        <f t="shared" si="18"/>
        <v>9</v>
      </c>
      <c r="AB93" s="63">
        <f t="shared" si="19"/>
        <v>0</v>
      </c>
      <c r="AC93" s="49" t="str">
        <f t="shared" si="20"/>
        <v>ok</v>
      </c>
      <c r="AD93" s="28"/>
      <c r="AE93" s="50">
        <f t="shared" si="21"/>
        <v>0</v>
      </c>
      <c r="AF93" s="28"/>
      <c r="AG93" s="28"/>
    </row>
    <row r="94" spans="1:33" hidden="1" outlineLevel="1">
      <c r="A94" s="19"/>
      <c r="B94" s="20"/>
      <c r="C94" s="76" t="str">
        <f>IFERROR(VLOOKUP(B94,'Liste Site FFME'!$A:$B,2,FALSE()),"")</f>
        <v/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17">
        <f t="shared" si="17"/>
        <v>0</v>
      </c>
      <c r="Z94" s="22"/>
      <c r="AA94" s="63">
        <f t="shared" si="18"/>
        <v>9</v>
      </c>
      <c r="AB94" s="63">
        <f t="shared" si="19"/>
        <v>0</v>
      </c>
      <c r="AC94" s="49" t="str">
        <f t="shared" si="20"/>
        <v>ok</v>
      </c>
      <c r="AD94" s="28"/>
      <c r="AE94" s="50">
        <f t="shared" si="21"/>
        <v>0</v>
      </c>
      <c r="AF94" s="28"/>
      <c r="AG94" s="28"/>
    </row>
    <row r="95" spans="1:33" hidden="1" outlineLevel="1">
      <c r="A95" s="19"/>
      <c r="B95" s="20"/>
      <c r="C95" s="76" t="str">
        <f>IFERROR(VLOOKUP(B95,'Liste Site FFME'!$A:$B,2,FALSE()),"")</f>
        <v/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17">
        <f t="shared" si="17"/>
        <v>0</v>
      </c>
      <c r="Z95" s="22"/>
      <c r="AA95" s="63">
        <f t="shared" si="18"/>
        <v>9</v>
      </c>
      <c r="AB95" s="63">
        <f t="shared" si="19"/>
        <v>0</v>
      </c>
      <c r="AC95" s="49" t="str">
        <f t="shared" si="20"/>
        <v>ok</v>
      </c>
      <c r="AD95" s="28"/>
      <c r="AE95" s="50">
        <f t="shared" si="21"/>
        <v>0</v>
      </c>
      <c r="AF95" s="28"/>
      <c r="AG95" s="28"/>
    </row>
    <row r="96" spans="1:33" hidden="1" outlineLevel="1">
      <c r="A96" s="19"/>
      <c r="B96" s="20"/>
      <c r="C96" s="76" t="str">
        <f>IFERROR(VLOOKUP(B96,'Liste Site FFME'!$A:$B,2,FALSE()),"")</f>
        <v/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17">
        <f t="shared" si="17"/>
        <v>0</v>
      </c>
      <c r="Z96" s="22"/>
      <c r="AA96" s="63">
        <f t="shared" si="18"/>
        <v>9</v>
      </c>
      <c r="AB96" s="63">
        <f t="shared" si="19"/>
        <v>0</v>
      </c>
      <c r="AC96" s="49" t="str">
        <f t="shared" si="20"/>
        <v>ok</v>
      </c>
      <c r="AD96" s="28"/>
      <c r="AE96" s="50">
        <f t="shared" si="21"/>
        <v>0</v>
      </c>
      <c r="AF96" s="28"/>
      <c r="AG96" s="28"/>
    </row>
    <row r="97" spans="1:33" hidden="1" outlineLevel="1">
      <c r="A97" s="19"/>
      <c r="B97" s="20"/>
      <c r="C97" s="76" t="str">
        <f>IFERROR(VLOOKUP(B97,'Liste Site FFME'!$A:$B,2,FALSE()),"")</f>
        <v/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17">
        <f t="shared" si="17"/>
        <v>0</v>
      </c>
      <c r="Z97" s="22"/>
      <c r="AA97" s="63">
        <f t="shared" si="18"/>
        <v>9</v>
      </c>
      <c r="AB97" s="63">
        <f t="shared" si="19"/>
        <v>0</v>
      </c>
      <c r="AC97" s="49" t="str">
        <f t="shared" si="20"/>
        <v>ok</v>
      </c>
      <c r="AD97" s="28"/>
      <c r="AE97" s="50">
        <f t="shared" si="21"/>
        <v>0</v>
      </c>
      <c r="AF97" s="28"/>
      <c r="AG97" s="28"/>
    </row>
    <row r="98" spans="1:33" hidden="1" outlineLevel="1">
      <c r="A98" s="19"/>
      <c r="B98" s="20"/>
      <c r="C98" s="76" t="str">
        <f>IFERROR(VLOOKUP(B98,'Liste Site FFME'!$A:$B,2,FALSE()),"")</f>
        <v/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17">
        <f t="shared" si="17"/>
        <v>0</v>
      </c>
      <c r="Z98" s="22"/>
      <c r="AA98" s="63">
        <f t="shared" si="18"/>
        <v>9</v>
      </c>
      <c r="AB98" s="63">
        <f t="shared" si="19"/>
        <v>0</v>
      </c>
      <c r="AC98" s="49" t="str">
        <f t="shared" si="20"/>
        <v>ok</v>
      </c>
      <c r="AD98" s="28"/>
      <c r="AE98" s="50">
        <f t="shared" si="21"/>
        <v>0</v>
      </c>
      <c r="AF98" s="28"/>
      <c r="AG98" s="28"/>
    </row>
    <row r="99" spans="1:33" hidden="1" outlineLevel="1">
      <c r="A99" s="19"/>
      <c r="B99" s="20"/>
      <c r="C99" s="76" t="str">
        <f>IFERROR(VLOOKUP(B99,'Liste Site FFME'!$A:$B,2,FALSE()),"")</f>
        <v/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17">
        <f t="shared" si="17"/>
        <v>0</v>
      </c>
      <c r="Z99" s="22"/>
      <c r="AA99" s="63">
        <f t="shared" si="18"/>
        <v>9</v>
      </c>
      <c r="AB99" s="63">
        <f t="shared" si="19"/>
        <v>0</v>
      </c>
      <c r="AC99" s="49" t="str">
        <f t="shared" si="20"/>
        <v>ok</v>
      </c>
      <c r="AD99" s="28"/>
      <c r="AE99" s="50">
        <f t="shared" si="21"/>
        <v>0</v>
      </c>
      <c r="AF99" s="28"/>
      <c r="AG99" s="28"/>
    </row>
    <row r="100" spans="1:33" hidden="1" outlineLevel="1">
      <c r="A100" s="19"/>
      <c r="B100" s="20"/>
      <c r="C100" s="76" t="str">
        <f>IFERROR(VLOOKUP(B100,'Liste Site FFME'!$A:$B,2,FALSE()),"")</f>
        <v/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17">
        <f t="shared" si="17"/>
        <v>0</v>
      </c>
      <c r="Z100" s="22"/>
      <c r="AA100" s="63">
        <f t="shared" si="18"/>
        <v>9</v>
      </c>
      <c r="AB100" s="63">
        <f t="shared" si="19"/>
        <v>0</v>
      </c>
      <c r="AC100" s="49" t="str">
        <f t="shared" si="20"/>
        <v>ok</v>
      </c>
      <c r="AD100" s="28"/>
      <c r="AE100" s="50">
        <f t="shared" si="21"/>
        <v>0</v>
      </c>
      <c r="AF100" s="28"/>
      <c r="AG100" s="28"/>
    </row>
    <row r="101" spans="1:33" hidden="1" outlineLevel="1">
      <c r="A101" s="19"/>
      <c r="B101" s="20"/>
      <c r="C101" s="76" t="str">
        <f>IFERROR(VLOOKUP(B101,'Liste Site FFME'!$A:$B,2,FALSE()),"")</f>
        <v/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17">
        <f t="shared" si="17"/>
        <v>0</v>
      </c>
      <c r="Z101" s="22"/>
      <c r="AA101" s="63">
        <f t="shared" si="18"/>
        <v>9</v>
      </c>
      <c r="AB101" s="63">
        <f t="shared" si="19"/>
        <v>0</v>
      </c>
      <c r="AC101" s="49" t="str">
        <f t="shared" si="20"/>
        <v>ok</v>
      </c>
      <c r="AD101" s="28"/>
      <c r="AE101" s="50">
        <f t="shared" si="21"/>
        <v>0</v>
      </c>
      <c r="AF101" s="28"/>
      <c r="AG101" s="28"/>
    </row>
    <row r="102" spans="1:33" collapsed="1">
      <c r="A102" s="19"/>
      <c r="B102" s="20"/>
      <c r="C102" s="76" t="str">
        <f>IFERROR(VLOOKUP(B102,'Liste Site FFME'!$A:$B,2,FALSE()),"")</f>
        <v/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17">
        <f t="shared" si="17"/>
        <v>0</v>
      </c>
      <c r="Z102" s="22"/>
      <c r="AA102" s="63">
        <f t="shared" si="18"/>
        <v>9</v>
      </c>
      <c r="AB102" s="63">
        <f t="shared" si="19"/>
        <v>0</v>
      </c>
      <c r="AC102" s="49" t="str">
        <f t="shared" si="20"/>
        <v>ok</v>
      </c>
      <c r="AD102" s="28"/>
      <c r="AE102" s="50">
        <f t="shared" si="21"/>
        <v>0</v>
      </c>
      <c r="AF102" s="28"/>
      <c r="AG102" s="28"/>
    </row>
    <row r="103" spans="1:33">
      <c r="A103" s="19"/>
      <c r="B103" s="20"/>
      <c r="C103" s="76" t="str">
        <f>IFERROR(VLOOKUP(B103,'Liste Site FFME'!$A:$B,2,FALSE()),"")</f>
        <v/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17">
        <f t="shared" si="17"/>
        <v>0</v>
      </c>
      <c r="Z103" s="22"/>
      <c r="AA103" s="63">
        <f t="shared" si="18"/>
        <v>9</v>
      </c>
      <c r="AB103" s="63">
        <f t="shared" si="19"/>
        <v>0</v>
      </c>
      <c r="AC103" s="49" t="str">
        <f t="shared" si="20"/>
        <v>ok</v>
      </c>
      <c r="AD103" s="28"/>
      <c r="AE103" s="50">
        <f t="shared" si="21"/>
        <v>0</v>
      </c>
      <c r="AF103" s="28"/>
      <c r="AG103" s="28"/>
    </row>
    <row r="104" spans="1:33">
      <c r="A104" s="19"/>
      <c r="B104" s="20"/>
      <c r="C104" s="76" t="str">
        <f>IFERROR(VLOOKUP(B104,'Liste Site FFME'!$A:$B,2,FALSE()),"")</f>
        <v/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17">
        <f t="shared" si="17"/>
        <v>0</v>
      </c>
      <c r="Z104" s="22"/>
      <c r="AA104" s="63">
        <f t="shared" si="18"/>
        <v>9</v>
      </c>
      <c r="AB104" s="63">
        <f t="shared" si="19"/>
        <v>0</v>
      </c>
      <c r="AC104" s="49" t="str">
        <f t="shared" si="20"/>
        <v>ok</v>
      </c>
      <c r="AD104" s="28"/>
      <c r="AE104" s="50">
        <f t="shared" si="21"/>
        <v>0</v>
      </c>
      <c r="AF104" s="28"/>
      <c r="AG104" s="28"/>
    </row>
    <row r="105" spans="1:33">
      <c r="A105" s="19"/>
      <c r="B105" s="20"/>
      <c r="C105" s="76" t="str">
        <f>IFERROR(VLOOKUP(B105,'Liste Site FFME'!$A:$B,2,FALSE()),"")</f>
        <v/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17">
        <f t="shared" si="17"/>
        <v>0</v>
      </c>
      <c r="Z105" s="22"/>
      <c r="AA105" s="63">
        <f t="shared" si="18"/>
        <v>9</v>
      </c>
      <c r="AB105" s="63">
        <f t="shared" si="19"/>
        <v>0</v>
      </c>
      <c r="AC105" s="49" t="str">
        <f t="shared" si="20"/>
        <v>ok</v>
      </c>
      <c r="AD105" s="28"/>
      <c r="AE105" s="50">
        <f t="shared" si="21"/>
        <v>0</v>
      </c>
      <c r="AF105" s="28"/>
      <c r="AG105" s="28"/>
    </row>
    <row r="106" spans="1:33">
      <c r="A106" s="19"/>
      <c r="B106" s="20"/>
      <c r="C106" s="76" t="str">
        <f>IFERROR(VLOOKUP(B106,'Liste Site FFME'!$A:$B,2,FALSE()),"")</f>
        <v/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17">
        <f t="shared" ref="Y106:Y137" si="22">SUMIF(D106:X106,1,$D$7:$X$7)</f>
        <v>0</v>
      </c>
      <c r="Z106" s="22"/>
      <c r="AA106" s="63">
        <f t="shared" ref="AA106:AA115" si="23">IF(AD106="x","*",RANK(AE106,$AE$10:$AE$101))</f>
        <v>9</v>
      </c>
      <c r="AB106" s="63">
        <f t="shared" ref="AB106:AB115" si="24">SUM(D106:X106)</f>
        <v>0</v>
      </c>
      <c r="AC106" s="49" t="str">
        <f t="shared" ref="AC106:AC115" si="25">IF(Y106&lt;Y107,"ERR","ok")</f>
        <v>ok</v>
      </c>
      <c r="AD106" s="28"/>
      <c r="AE106" s="50">
        <f t="shared" ref="AE106:AE137" si="26">IF(AD106="x",0,Y106)</f>
        <v>0</v>
      </c>
      <c r="AF106" s="28"/>
      <c r="AG106" s="28"/>
    </row>
    <row r="107" spans="1:33">
      <c r="A107" s="19"/>
      <c r="B107" s="20"/>
      <c r="C107" s="76" t="str">
        <f>IFERROR(VLOOKUP(B107,'Liste Site FFME'!$A:$B,2,FALSE()),"")</f>
        <v/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17">
        <f t="shared" si="22"/>
        <v>0</v>
      </c>
      <c r="Z107" s="22"/>
      <c r="AA107" s="63">
        <f t="shared" si="23"/>
        <v>9</v>
      </c>
      <c r="AB107" s="63">
        <f t="shared" si="24"/>
        <v>0</v>
      </c>
      <c r="AC107" s="49" t="str">
        <f t="shared" si="25"/>
        <v>ok</v>
      </c>
      <c r="AD107" s="28"/>
      <c r="AE107" s="50">
        <f t="shared" si="26"/>
        <v>0</v>
      </c>
      <c r="AF107" s="28"/>
      <c r="AG107" s="28"/>
    </row>
    <row r="108" spans="1:33">
      <c r="A108" s="19"/>
      <c r="B108" s="20"/>
      <c r="C108" s="76" t="str">
        <f>IFERROR(VLOOKUP(B108,'Liste Site FFME'!$A:$B,2,FALSE()),"")</f>
        <v/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17">
        <f t="shared" si="22"/>
        <v>0</v>
      </c>
      <c r="Z108" s="22"/>
      <c r="AA108" s="63">
        <f t="shared" si="23"/>
        <v>9</v>
      </c>
      <c r="AB108" s="63">
        <f t="shared" si="24"/>
        <v>0</v>
      </c>
      <c r="AC108" s="49" t="str">
        <f t="shared" si="25"/>
        <v>ok</v>
      </c>
      <c r="AD108" s="28"/>
      <c r="AE108" s="50">
        <f t="shared" si="26"/>
        <v>0</v>
      </c>
      <c r="AF108" s="28"/>
      <c r="AG108" s="28"/>
    </row>
    <row r="109" spans="1:33">
      <c r="A109" s="19"/>
      <c r="B109" s="20"/>
      <c r="C109" s="76" t="str">
        <f>IFERROR(VLOOKUP(B109,'Liste Site FFME'!$A:$B,2,FALSE()),"")</f>
        <v/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17">
        <f t="shared" si="22"/>
        <v>0</v>
      </c>
      <c r="Z109" s="22"/>
      <c r="AA109" s="63">
        <f t="shared" si="23"/>
        <v>9</v>
      </c>
      <c r="AB109" s="63">
        <f t="shared" si="24"/>
        <v>0</v>
      </c>
      <c r="AC109" s="49" t="str">
        <f t="shared" si="25"/>
        <v>ok</v>
      </c>
      <c r="AD109" s="28"/>
      <c r="AE109" s="50">
        <f t="shared" si="26"/>
        <v>0</v>
      </c>
      <c r="AF109" s="28"/>
      <c r="AG109" s="28"/>
    </row>
    <row r="110" spans="1:33">
      <c r="A110" s="19"/>
      <c r="B110" s="20"/>
      <c r="C110" s="76" t="str">
        <f>IFERROR(VLOOKUP(B110,'Liste Site FFME'!$A:$B,2,FALSE()),"")</f>
        <v/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17">
        <f t="shared" si="22"/>
        <v>0</v>
      </c>
      <c r="Z110" s="22"/>
      <c r="AA110" s="63">
        <f t="shared" si="23"/>
        <v>9</v>
      </c>
      <c r="AB110" s="63">
        <f t="shared" si="24"/>
        <v>0</v>
      </c>
      <c r="AC110" s="49" t="str">
        <f t="shared" si="25"/>
        <v>ok</v>
      </c>
      <c r="AD110" s="28"/>
      <c r="AE110" s="50">
        <f t="shared" si="26"/>
        <v>0</v>
      </c>
      <c r="AF110" s="28"/>
      <c r="AG110" s="28"/>
    </row>
    <row r="111" spans="1:33">
      <c r="A111" s="19"/>
      <c r="B111" s="20"/>
      <c r="C111" s="76" t="str">
        <f>IFERROR(VLOOKUP(B111,'Liste Site FFME'!$A:$B,2,FALSE()),"")</f>
        <v/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17">
        <f t="shared" si="22"/>
        <v>0</v>
      </c>
      <c r="Z111" s="22"/>
      <c r="AA111" s="63">
        <f t="shared" si="23"/>
        <v>9</v>
      </c>
      <c r="AB111" s="63">
        <f t="shared" si="24"/>
        <v>0</v>
      </c>
      <c r="AC111" s="49" t="str">
        <f t="shared" si="25"/>
        <v>ok</v>
      </c>
      <c r="AD111" s="28"/>
      <c r="AE111" s="50">
        <f t="shared" si="26"/>
        <v>0</v>
      </c>
      <c r="AF111" s="28"/>
      <c r="AG111" s="28"/>
    </row>
    <row r="112" spans="1:33">
      <c r="A112" s="19"/>
      <c r="B112" s="20"/>
      <c r="C112" s="76" t="str">
        <f>IFERROR(VLOOKUP(B112,'Liste Site FFME'!$A:$B,2,FALSE()),"")</f>
        <v/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17">
        <f t="shared" si="22"/>
        <v>0</v>
      </c>
      <c r="Z112" s="22"/>
      <c r="AA112" s="63">
        <f t="shared" si="23"/>
        <v>9</v>
      </c>
      <c r="AB112" s="63">
        <f t="shared" si="24"/>
        <v>0</v>
      </c>
      <c r="AC112" s="49" t="str">
        <f t="shared" si="25"/>
        <v>ok</v>
      </c>
      <c r="AD112" s="28"/>
      <c r="AE112" s="50">
        <f t="shared" si="26"/>
        <v>0</v>
      </c>
      <c r="AF112" s="28"/>
      <c r="AG112" s="28"/>
    </row>
    <row r="113" spans="1:33">
      <c r="A113" s="19"/>
      <c r="B113" s="20"/>
      <c r="C113" s="76" t="str">
        <f>IFERROR(VLOOKUP(B113,'Liste Site FFME'!$A:$B,2,FALSE()),"")</f>
        <v/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17">
        <f t="shared" si="22"/>
        <v>0</v>
      </c>
      <c r="Z113" s="22"/>
      <c r="AA113" s="63">
        <f t="shared" si="23"/>
        <v>9</v>
      </c>
      <c r="AB113" s="63">
        <f t="shared" si="24"/>
        <v>0</v>
      </c>
      <c r="AC113" s="49" t="str">
        <f t="shared" si="25"/>
        <v>ok</v>
      </c>
      <c r="AD113" s="28"/>
      <c r="AE113" s="50">
        <f t="shared" si="26"/>
        <v>0</v>
      </c>
      <c r="AF113" s="28"/>
      <c r="AG113" s="28"/>
    </row>
    <row r="114" spans="1:33">
      <c r="A114" s="19"/>
      <c r="B114" s="20"/>
      <c r="C114" s="76" t="str">
        <f>IFERROR(VLOOKUP(B114,'Liste Site FFME'!$A:$B,2,FALSE()),"")</f>
        <v/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17">
        <f t="shared" si="22"/>
        <v>0</v>
      </c>
      <c r="Z114" s="22"/>
      <c r="AA114" s="63">
        <f t="shared" si="23"/>
        <v>9</v>
      </c>
      <c r="AB114" s="63">
        <f t="shared" si="24"/>
        <v>0</v>
      </c>
      <c r="AC114" s="49" t="str">
        <f t="shared" si="25"/>
        <v>ok</v>
      </c>
      <c r="AD114" s="28"/>
      <c r="AE114" s="50">
        <f t="shared" si="26"/>
        <v>0</v>
      </c>
      <c r="AF114" s="28"/>
      <c r="AG114" s="28"/>
    </row>
    <row r="115" spans="1:33">
      <c r="A115" s="19"/>
      <c r="B115" s="20"/>
      <c r="C115" s="76" t="str">
        <f>IFERROR(VLOOKUP(B115,'Liste Site FFME'!$A:$B,2,FALSE()),"")</f>
        <v/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17">
        <f t="shared" si="22"/>
        <v>0</v>
      </c>
      <c r="Z115" s="22"/>
      <c r="AA115" s="63">
        <f t="shared" si="23"/>
        <v>9</v>
      </c>
      <c r="AB115" s="63">
        <f t="shared" si="24"/>
        <v>0</v>
      </c>
      <c r="AC115" s="49" t="str">
        <f t="shared" si="25"/>
        <v>ok</v>
      </c>
      <c r="AD115" s="28"/>
      <c r="AE115" s="50">
        <f t="shared" si="26"/>
        <v>0</v>
      </c>
      <c r="AF115" s="28"/>
      <c r="AG115" s="28"/>
    </row>
    <row r="116" spans="1:33">
      <c r="A116" s="19"/>
      <c r="B116" s="20"/>
      <c r="C116" s="76" t="str">
        <f>IFERROR(VLOOKUP(B116,'Liste Site FFME'!$A:$B,2,FALSE()),"")</f>
        <v/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17"/>
      <c r="Z116" s="22"/>
      <c r="AA116" s="63"/>
      <c r="AB116" s="63"/>
      <c r="AC116" s="49"/>
      <c r="AD116" s="28"/>
      <c r="AE116" s="50"/>
      <c r="AF116" s="28"/>
      <c r="AG116" s="28"/>
    </row>
    <row r="117" spans="1:33">
      <c r="A117" s="19"/>
      <c r="B117" s="20"/>
      <c r="C117" s="76" t="str">
        <f>IFERROR(VLOOKUP(B117,'Liste Site FFME'!$A:$B,2,FALSE()),"")</f>
        <v/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17"/>
      <c r="Z117" s="22"/>
      <c r="AA117" s="63"/>
      <c r="AB117" s="63"/>
      <c r="AC117" s="49"/>
      <c r="AD117" s="28"/>
      <c r="AE117" s="50"/>
      <c r="AF117" s="28"/>
      <c r="AG117" s="28"/>
    </row>
    <row r="118" spans="1:33">
      <c r="A118" s="19"/>
      <c r="B118" s="20"/>
      <c r="C118" s="76" t="str">
        <f>IFERROR(VLOOKUP(B118,'Liste Site FFME'!$A:$B,2,FALSE()),"")</f>
        <v/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17"/>
      <c r="Z118" s="22"/>
      <c r="AA118" s="63"/>
      <c r="AB118" s="63"/>
      <c r="AC118" s="49"/>
      <c r="AD118" s="28"/>
      <c r="AE118" s="50"/>
      <c r="AF118" s="28"/>
      <c r="AG118" s="28"/>
    </row>
    <row r="119" spans="1:33">
      <c r="A119" s="19"/>
      <c r="B119" s="20"/>
      <c r="C119" s="76" t="str">
        <f>IFERROR(VLOOKUP(B119,'Liste Site FFME'!$A:$B,2,FALSE()),"")</f>
        <v/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17"/>
      <c r="Z119" s="22"/>
      <c r="AA119" s="63"/>
      <c r="AB119" s="63"/>
      <c r="AC119" s="49"/>
      <c r="AD119" s="28"/>
      <c r="AE119" s="50"/>
      <c r="AF119" s="28"/>
      <c r="AG119" s="28"/>
    </row>
    <row r="120" spans="1:33">
      <c r="A120" s="19"/>
      <c r="B120" s="20"/>
      <c r="C120" s="76" t="str">
        <f>IFERROR(VLOOKUP(B120,'Liste Site FFME'!$A:$B,2,FALSE()),"")</f>
        <v/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17"/>
      <c r="Z120" s="22"/>
      <c r="AA120" s="63"/>
      <c r="AB120" s="63"/>
      <c r="AC120" s="49"/>
      <c r="AD120" s="28"/>
      <c r="AE120" s="50"/>
      <c r="AF120" s="28"/>
      <c r="AG120" s="28"/>
    </row>
    <row r="121" spans="1:33">
      <c r="A121" s="19"/>
      <c r="B121" s="20"/>
      <c r="C121" s="76" t="str">
        <f>IFERROR(VLOOKUP(B121,'Liste Site FFME'!$A:$B,2,FALSE()),"")</f>
        <v/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17"/>
      <c r="Z121" s="22"/>
      <c r="AA121" s="63"/>
      <c r="AB121" s="63"/>
      <c r="AC121" s="49"/>
      <c r="AD121" s="28"/>
      <c r="AE121" s="50"/>
      <c r="AF121" s="28"/>
      <c r="AG121" s="28"/>
    </row>
    <row r="122" spans="1:33">
      <c r="A122" s="19"/>
      <c r="B122" s="20"/>
      <c r="C122" s="76" t="str">
        <f>IFERROR(VLOOKUP(B122,'Liste Site FFME'!$A:$B,2,FALSE()),"")</f>
        <v/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17"/>
      <c r="Z122" s="22"/>
      <c r="AA122" s="63"/>
      <c r="AB122" s="63"/>
      <c r="AC122" s="49"/>
      <c r="AD122" s="28"/>
      <c r="AE122" s="50"/>
      <c r="AF122" s="28"/>
      <c r="AG122" s="28"/>
    </row>
    <row r="123" spans="1:33">
      <c r="A123" s="19"/>
      <c r="B123" s="20"/>
      <c r="C123" s="76" t="str">
        <f>IFERROR(VLOOKUP(B123,'Liste Site FFME'!$A:$B,2,FALSE()),"")</f>
        <v/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17"/>
      <c r="Z123" s="22"/>
      <c r="AA123" s="63"/>
      <c r="AB123" s="63"/>
      <c r="AC123" s="49"/>
      <c r="AD123" s="28"/>
      <c r="AE123" s="50"/>
      <c r="AF123" s="28"/>
      <c r="AG123" s="28"/>
    </row>
    <row r="124" spans="1:33">
      <c r="A124" s="19"/>
      <c r="B124" s="20"/>
      <c r="C124" s="76" t="str">
        <f>IFERROR(VLOOKUP(B124,'Liste Site FFME'!$A:$B,2,FALSE()),"")</f>
        <v/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17"/>
      <c r="Z124" s="22"/>
      <c r="AA124" s="63"/>
      <c r="AB124" s="63"/>
      <c r="AC124" s="49"/>
      <c r="AD124" s="28"/>
      <c r="AE124" s="50"/>
      <c r="AF124" s="28"/>
      <c r="AG124" s="28"/>
    </row>
    <row r="125" spans="1:33">
      <c r="A125" s="19"/>
      <c r="B125" s="20"/>
      <c r="C125" s="76" t="str">
        <f>IFERROR(VLOOKUP(B125,'Liste Site FFME'!$A:$B,2,FALSE()),"")</f>
        <v/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17"/>
      <c r="Z125" s="22"/>
      <c r="AA125" s="63"/>
      <c r="AB125" s="63"/>
      <c r="AC125" s="49"/>
      <c r="AD125" s="28"/>
      <c r="AE125" s="50"/>
      <c r="AF125" s="28"/>
      <c r="AG125" s="28"/>
    </row>
    <row r="126" spans="1:33">
      <c r="A126" s="19"/>
      <c r="B126" s="20"/>
      <c r="C126" s="76" t="str">
        <f>IFERROR(VLOOKUP(B126,'Liste Site FFME'!$A:$B,2,FALSE()),"")</f>
        <v/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17"/>
      <c r="Z126" s="22"/>
      <c r="AA126" s="63"/>
      <c r="AB126" s="63"/>
      <c r="AC126" s="49"/>
      <c r="AD126" s="28"/>
      <c r="AE126" s="50"/>
      <c r="AF126" s="28"/>
      <c r="AG126" s="28"/>
    </row>
    <row r="127" spans="1:33">
      <c r="A127" s="19"/>
      <c r="B127" s="20"/>
      <c r="C127" s="76" t="str">
        <f>IFERROR(VLOOKUP(B127,'Liste Site FFME'!$A:$B,2,FALSE()),"")</f>
        <v/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17"/>
      <c r="Z127" s="22"/>
      <c r="AA127" s="63"/>
      <c r="AB127" s="63"/>
      <c r="AC127" s="49"/>
      <c r="AD127" s="28"/>
      <c r="AE127" s="50"/>
      <c r="AF127" s="28"/>
      <c r="AG127" s="28"/>
    </row>
    <row r="128" spans="1:33">
      <c r="A128" s="19"/>
      <c r="B128" s="20"/>
      <c r="C128" s="76" t="str">
        <f>IFERROR(VLOOKUP(B128,'Liste Site FFME'!$A:$B,2,FALSE()),"")</f>
        <v/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17"/>
      <c r="Z128" s="22"/>
      <c r="AA128" s="63"/>
      <c r="AB128" s="63"/>
      <c r="AC128" s="49"/>
      <c r="AD128" s="28"/>
      <c r="AE128" s="50"/>
      <c r="AF128" s="28"/>
      <c r="AG128" s="28"/>
    </row>
    <row r="129" spans="1:33">
      <c r="A129" s="19"/>
      <c r="B129" s="20"/>
      <c r="C129" s="76" t="str">
        <f>IFERROR(VLOOKUP(B129,'Liste Site FFME'!$A:$B,2,FALSE()),"")</f>
        <v/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17"/>
      <c r="Z129" s="22"/>
      <c r="AA129" s="63"/>
      <c r="AB129" s="63"/>
      <c r="AC129" s="49"/>
      <c r="AD129" s="28"/>
      <c r="AE129" s="50"/>
      <c r="AF129" s="28"/>
      <c r="AG129" s="28"/>
    </row>
  </sheetData>
  <sheetProtection selectLockedCells="1"/>
  <autoFilter ref="A9:AG9" xr:uid="{00000000-0009-0000-0000-00000D000000}">
    <sortState xmlns:xlrd2="http://schemas.microsoft.com/office/spreadsheetml/2017/richdata2" ref="A10:AG129">
      <sortCondition descending="1" ref="Y9"/>
    </sortState>
  </autoFilter>
  <mergeCells count="6">
    <mergeCell ref="AC8:AG8"/>
    <mergeCell ref="H3:J3"/>
    <mergeCell ref="N3:X3"/>
    <mergeCell ref="Z3:AB3"/>
    <mergeCell ref="A4:B8"/>
    <mergeCell ref="Z4:AB8"/>
  </mergeCells>
  <conditionalFormatting sqref="A1:XFD1">
    <cfRule type="cellIs" dxfId="6" priority="3" operator="equal">
      <formula>"z"</formula>
    </cfRule>
  </conditionalFormatting>
  <conditionalFormatting sqref="D10:X129">
    <cfRule type="cellIs" dxfId="5" priority="1" operator="equal">
      <formula>1</formula>
    </cfRule>
    <cfRule type="cellIs" dxfId="4" priority="2" operator="greaterThan">
      <formula>1</formula>
    </cfRule>
  </conditionalFormatting>
  <conditionalFormatting sqref="AC1:AC1048576">
    <cfRule type="containsText" dxfId="3" priority="4" operator="containsText" text="ERR">
      <formula>NOT(ISERROR(SEARCH("ERR",AC1)))</formula>
    </cfRule>
  </conditionalFormatting>
  <dataValidations count="1">
    <dataValidation type="list" allowBlank="1" showInputMessage="1" showErrorMessage="1" sqref="AD10:AD129 AF10:AG129" xr:uid="{00000000-0002-0000-0D00-000000000000}">
      <formula1>"',x,"</formula1>
    </dataValidation>
  </dataValidations>
  <pageMargins left="0.19685039370078741" right="0.19685039370078741" top="0.19685039370078741" bottom="0.19685039370078741" header="0.31496062992125984" footer="0.31496062992125984"/>
  <pageSetup paperSize="9" scale="70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G8"/>
  <sheetViews>
    <sheetView workbookViewId="0">
      <selection activeCell="D4" sqref="D4"/>
    </sheetView>
  </sheetViews>
  <sheetFormatPr baseColWidth="10" defaultColWidth="11.44140625" defaultRowHeight="14.4"/>
  <cols>
    <col min="1" max="1" width="8.5546875" style="5" customWidth="1"/>
    <col min="2" max="2" width="28.5546875" customWidth="1"/>
    <col min="3" max="27" width="5.6640625" style="18" customWidth="1"/>
    <col min="28" max="28" width="8" style="6" customWidth="1"/>
    <col min="29" max="29" width="9.6640625" style="2" customWidth="1"/>
    <col min="30" max="30" width="5.6640625" style="2" customWidth="1"/>
    <col min="31" max="32" width="11.44140625" style="2"/>
    <col min="33" max="33" width="32.88671875" style="2" customWidth="1"/>
    <col min="34" max="34" width="11.88671875" customWidth="1"/>
    <col min="35" max="36" width="7.88671875" customWidth="1"/>
    <col min="38" max="38" width="3.5546875" customWidth="1"/>
  </cols>
  <sheetData>
    <row r="1" spans="1:33" s="24" customFormat="1" ht="18">
      <c r="A1" s="23"/>
      <c r="B1" s="4" t="s">
        <v>0</v>
      </c>
      <c r="C1" s="27"/>
      <c r="G1" s="102" t="s">
        <v>80</v>
      </c>
      <c r="H1" s="102"/>
      <c r="I1" s="102"/>
      <c r="J1" s="25"/>
      <c r="M1" s="102" t="s">
        <v>61</v>
      </c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C1" s="103">
        <v>45361</v>
      </c>
      <c r="AD1" s="104"/>
      <c r="AE1" s="104"/>
      <c r="AF1" s="4"/>
      <c r="AG1" s="4"/>
    </row>
    <row r="4" spans="1:33">
      <c r="C4" s="1" t="s">
        <v>76</v>
      </c>
      <c r="D4">
        <f>COUNT(inscrits!A:A)</f>
        <v>0</v>
      </c>
    </row>
    <row r="5" spans="1:33">
      <c r="C5" s="1" t="s">
        <v>77</v>
      </c>
      <c r="D5">
        <f>COUNTIF(inscrits!E:E,"x")</f>
        <v>0</v>
      </c>
    </row>
    <row r="6" spans="1:33">
      <c r="C6" s="1" t="s">
        <v>78</v>
      </c>
      <c r="D6">
        <f>COUNTIF(inscrits!F:F,"x")</f>
        <v>0</v>
      </c>
    </row>
    <row r="7" spans="1:33">
      <c r="C7" s="1" t="s">
        <v>79</v>
      </c>
      <c r="D7">
        <f>COUNTIF(inscrits!G:G,"x")</f>
        <v>0</v>
      </c>
    </row>
    <row r="8" spans="1:33">
      <c r="C8" s="1" t="s">
        <v>75</v>
      </c>
      <c r="D8">
        <f>COUNTIF(inscrits!H:H,"x")</f>
        <v>0</v>
      </c>
    </row>
  </sheetData>
  <mergeCells count="3">
    <mergeCell ref="G1:I1"/>
    <mergeCell ref="M1:AA1"/>
    <mergeCell ref="AC1:AE1"/>
  </mergeCells>
  <pageMargins left="0.19685039370078741" right="0.19685039370078741" top="0.19685039370078741" bottom="0.19685039370078741" header="0.31496062992125984" footer="0.31496062992125984"/>
  <pageSetup paperSize="9" scale="6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51"/>
  <sheetViews>
    <sheetView topLeftCell="A10" workbookViewId="0">
      <selection activeCell="B16" sqref="B16"/>
    </sheetView>
  </sheetViews>
  <sheetFormatPr baseColWidth="10" defaultRowHeight="14.4"/>
  <cols>
    <col min="2" max="2" width="25.6640625" bestFit="1" customWidth="1"/>
    <col min="3" max="4" width="11.6640625" customWidth="1"/>
    <col min="5" max="8" width="9.5546875" style="2" customWidth="1"/>
    <col min="9" max="13" width="9.33203125" customWidth="1"/>
  </cols>
  <sheetData>
    <row r="1" spans="1:13" ht="60" customHeight="1">
      <c r="A1" s="74"/>
      <c r="B1" s="74"/>
      <c r="C1" s="74"/>
      <c r="D1" s="74"/>
      <c r="E1" s="75"/>
      <c r="F1" s="75"/>
      <c r="G1" s="75"/>
      <c r="H1" s="75"/>
      <c r="I1" s="74"/>
      <c r="J1" s="74"/>
      <c r="K1" s="74"/>
      <c r="L1" s="74"/>
      <c r="M1" s="74"/>
    </row>
    <row r="2" spans="1:13" s="32" customFormat="1" ht="28.8">
      <c r="A2" s="6" t="s">
        <v>2</v>
      </c>
      <c r="B2" s="6" t="s">
        <v>74</v>
      </c>
      <c r="C2" s="6" t="s">
        <v>73</v>
      </c>
      <c r="D2" s="6" t="s">
        <v>389</v>
      </c>
      <c r="E2" s="33" t="s">
        <v>72</v>
      </c>
      <c r="F2" s="33" t="s">
        <v>69</v>
      </c>
      <c r="G2" s="33" t="s">
        <v>52</v>
      </c>
      <c r="H2" s="33" t="s">
        <v>66</v>
      </c>
      <c r="I2" s="32" t="s">
        <v>866</v>
      </c>
      <c r="J2" s="32" t="s">
        <v>867</v>
      </c>
      <c r="K2" s="32" t="s">
        <v>868</v>
      </c>
      <c r="L2" s="32" t="s">
        <v>869</v>
      </c>
      <c r="M2" s="32" t="s">
        <v>870</v>
      </c>
    </row>
    <row r="3" spans="1:13">
      <c r="D3" t="e">
        <f>VLOOKUP(Tableau1[[#This Row],[Nom prénom]],'Liste Site FFME'!$A:$D,4,FALSE)</f>
        <v>#N/A</v>
      </c>
    </row>
    <row r="4" spans="1:13">
      <c r="D4" t="e">
        <f>VLOOKUP(Tableau1[[#This Row],[Nom prénom]],'Liste Site FFME'!$A:$D,4,FALSE)</f>
        <v>#N/A</v>
      </c>
    </row>
    <row r="5" spans="1:13">
      <c r="D5" t="e">
        <f>VLOOKUP(Tableau1[[#This Row],[Nom prénom]],'Liste Site FFME'!$A:$D,4,FALSE)</f>
        <v>#N/A</v>
      </c>
    </row>
    <row r="6" spans="1:13">
      <c r="D6" t="e">
        <f>VLOOKUP(Tableau1[[#This Row],[Nom prénom]],'Liste Site FFME'!$A:$D,4,FALSE)</f>
        <v>#N/A</v>
      </c>
    </row>
    <row r="7" spans="1:13">
      <c r="D7" t="e">
        <f>VLOOKUP(Tableau1[[#This Row],[Nom prénom]],'Liste Site FFME'!$A:$D,4,FALSE)</f>
        <v>#N/A</v>
      </c>
    </row>
    <row r="8" spans="1:13">
      <c r="D8" t="e">
        <f>VLOOKUP(Tableau1[[#This Row],[Nom prénom]],'Liste Site FFME'!$A:$D,4,FALSE)</f>
        <v>#N/A</v>
      </c>
    </row>
    <row r="9" spans="1:13">
      <c r="D9" t="e">
        <f>VLOOKUP(Tableau1[[#This Row],[Nom prénom]],'Liste Site FFME'!$A:$D,4,FALSE)</f>
        <v>#N/A</v>
      </c>
    </row>
    <row r="10" spans="1:13">
      <c r="D10" t="e">
        <f>VLOOKUP(Tableau1[[#This Row],[Nom prénom]],'Liste Site FFME'!$A:$D,4,FALSE)</f>
        <v>#N/A</v>
      </c>
    </row>
    <row r="11" spans="1:13">
      <c r="D11" t="e">
        <f>VLOOKUP(Tableau1[[#This Row],[Nom prénom]],'Liste Site FFME'!$A:$D,4,FALSE)</f>
        <v>#N/A</v>
      </c>
    </row>
    <row r="12" spans="1:13">
      <c r="D12" t="e">
        <f>VLOOKUP(Tableau1[[#This Row],[Nom prénom]],'Liste Site FFME'!$A:$D,4,FALSE)</f>
        <v>#N/A</v>
      </c>
    </row>
    <row r="13" spans="1:13">
      <c r="D13" t="e">
        <f>VLOOKUP(Tableau1[[#This Row],[Nom prénom]],'Liste Site FFME'!$A:$D,4,FALSE)</f>
        <v>#N/A</v>
      </c>
    </row>
    <row r="14" spans="1:13">
      <c r="D14" t="e">
        <f>VLOOKUP(Tableau1[[#This Row],[Nom prénom]],'Liste Site FFME'!$A:$D,4,FALSE)</f>
        <v>#N/A</v>
      </c>
    </row>
    <row r="15" spans="1:13">
      <c r="D15" t="e">
        <f>VLOOKUP(Tableau1[[#This Row],[Nom prénom]],'Liste Site FFME'!$A:$D,4,FALSE)</f>
        <v>#N/A</v>
      </c>
    </row>
    <row r="16" spans="1:13">
      <c r="D16" t="e">
        <f>VLOOKUP(Tableau1[[#This Row],[Nom prénom]],'Liste Site FFME'!$A:$D,4,FALSE)</f>
        <v>#N/A</v>
      </c>
    </row>
    <row r="17" spans="4:4">
      <c r="D17" t="e">
        <f>VLOOKUP(Tableau1[[#This Row],[Nom prénom]],'Liste Site FFME'!$A:$D,4,FALSE)</f>
        <v>#N/A</v>
      </c>
    </row>
    <row r="18" spans="4:4">
      <c r="D18" t="e">
        <f>VLOOKUP(Tableau1[[#This Row],[Nom prénom]],'Liste Site FFME'!$A:$D,4,FALSE)</f>
        <v>#N/A</v>
      </c>
    </row>
    <row r="19" spans="4:4">
      <c r="D19" t="e">
        <f>VLOOKUP(Tableau1[[#This Row],[Nom prénom]],'Liste Site FFME'!$A:$D,4,FALSE)</f>
        <v>#N/A</v>
      </c>
    </row>
    <row r="20" spans="4:4">
      <c r="D20" t="e">
        <f>VLOOKUP(Tableau1[[#This Row],[Nom prénom]],'Liste Site FFME'!$A:$D,4,FALSE)</f>
        <v>#N/A</v>
      </c>
    </row>
    <row r="21" spans="4:4">
      <c r="D21" t="e">
        <f>VLOOKUP(Tableau1[[#This Row],[Nom prénom]],'Liste Site FFME'!$A:$D,4,FALSE)</f>
        <v>#N/A</v>
      </c>
    </row>
    <row r="22" spans="4:4">
      <c r="D22" t="e">
        <f>VLOOKUP(Tableau1[[#This Row],[Nom prénom]],'Liste Site FFME'!$A:$D,4,FALSE)</f>
        <v>#N/A</v>
      </c>
    </row>
    <row r="23" spans="4:4">
      <c r="D23" t="e">
        <f>VLOOKUP(Tableau1[[#This Row],[Nom prénom]],'Liste Site FFME'!$A:$D,4,FALSE)</f>
        <v>#N/A</v>
      </c>
    </row>
    <row r="24" spans="4:4">
      <c r="D24" t="e">
        <f>VLOOKUP(Tableau1[[#This Row],[Nom prénom]],'Liste Site FFME'!$A:$D,4,FALSE)</f>
        <v>#N/A</v>
      </c>
    </row>
    <row r="25" spans="4:4">
      <c r="D25" t="e">
        <f>VLOOKUP(Tableau1[[#This Row],[Nom prénom]],'Liste Site FFME'!$A:$D,4,FALSE)</f>
        <v>#N/A</v>
      </c>
    </row>
    <row r="26" spans="4:4">
      <c r="D26" t="e">
        <f>VLOOKUP(Tableau1[[#This Row],[Nom prénom]],'Liste Site FFME'!$A:$D,4,FALSE)</f>
        <v>#N/A</v>
      </c>
    </row>
    <row r="27" spans="4:4">
      <c r="D27" t="e">
        <f>VLOOKUP(Tableau1[[#This Row],[Nom prénom]],'Liste Site FFME'!$A:$D,4,FALSE)</f>
        <v>#N/A</v>
      </c>
    </row>
    <row r="28" spans="4:4">
      <c r="D28" t="e">
        <f>VLOOKUP(Tableau1[[#This Row],[Nom prénom]],'Liste Site FFME'!$A:$D,4,FALSE)</f>
        <v>#N/A</v>
      </c>
    </row>
    <row r="29" spans="4:4">
      <c r="D29" t="e">
        <f>VLOOKUP(Tableau1[[#This Row],[Nom prénom]],'Liste Site FFME'!$A:$D,4,FALSE)</f>
        <v>#N/A</v>
      </c>
    </row>
    <row r="30" spans="4:4">
      <c r="D30" t="e">
        <f>VLOOKUP(Tableau1[[#This Row],[Nom prénom]],'Liste Site FFME'!$A:$D,4,FALSE)</f>
        <v>#N/A</v>
      </c>
    </row>
    <row r="31" spans="4:4">
      <c r="D31" t="e">
        <f>VLOOKUP(Tableau1[[#This Row],[Nom prénom]],'Liste Site FFME'!$A:$D,4,FALSE)</f>
        <v>#N/A</v>
      </c>
    </row>
    <row r="32" spans="4:4">
      <c r="D32" t="e">
        <f>VLOOKUP(Tableau1[[#This Row],[Nom prénom]],'Liste Site FFME'!$A:$D,4,FALSE)</f>
        <v>#N/A</v>
      </c>
    </row>
    <row r="33" spans="4:4">
      <c r="D33" t="e">
        <f>VLOOKUP(Tableau1[[#This Row],[Nom prénom]],'Liste Site FFME'!$A:$D,4,FALSE)</f>
        <v>#N/A</v>
      </c>
    </row>
    <row r="34" spans="4:4">
      <c r="D34" t="e">
        <f>VLOOKUP(Tableau1[[#This Row],[Nom prénom]],'Liste Site FFME'!$A:$D,4,FALSE)</f>
        <v>#N/A</v>
      </c>
    </row>
    <row r="35" spans="4:4">
      <c r="D35" t="e">
        <f>VLOOKUP(Tableau1[[#This Row],[Nom prénom]],'Liste Site FFME'!$A:$D,4,FALSE)</f>
        <v>#N/A</v>
      </c>
    </row>
    <row r="36" spans="4:4">
      <c r="D36" t="e">
        <f>VLOOKUP(Tableau1[[#This Row],[Nom prénom]],'Liste Site FFME'!$A:$D,4,FALSE)</f>
        <v>#N/A</v>
      </c>
    </row>
    <row r="37" spans="4:4">
      <c r="D37" t="e">
        <f>VLOOKUP(Tableau1[[#This Row],[Nom prénom]],'Liste Site FFME'!$A:$D,4,FALSE)</f>
        <v>#N/A</v>
      </c>
    </row>
    <row r="38" spans="4:4">
      <c r="D38" t="e">
        <f>VLOOKUP(Tableau1[[#This Row],[Nom prénom]],'Liste Site FFME'!$A:$D,4,FALSE)</f>
        <v>#N/A</v>
      </c>
    </row>
    <row r="39" spans="4:4">
      <c r="D39" t="e">
        <f>VLOOKUP(Tableau1[[#This Row],[Nom prénom]],'Liste Site FFME'!$A:$D,4,FALSE)</f>
        <v>#N/A</v>
      </c>
    </row>
    <row r="40" spans="4:4">
      <c r="D40" t="e">
        <f>VLOOKUP(Tableau1[[#This Row],[Nom prénom]],'Liste Site FFME'!$A:$D,4,FALSE)</f>
        <v>#N/A</v>
      </c>
    </row>
    <row r="41" spans="4:4">
      <c r="D41" t="e">
        <f>VLOOKUP(Tableau1[[#This Row],[Nom prénom]],'Liste Site FFME'!$A:$D,4,FALSE)</f>
        <v>#N/A</v>
      </c>
    </row>
    <row r="42" spans="4:4">
      <c r="D42" t="e">
        <f>VLOOKUP(Tableau1[[#This Row],[Nom prénom]],'Liste Site FFME'!$A:$D,4,FALSE)</f>
        <v>#N/A</v>
      </c>
    </row>
    <row r="43" spans="4:4">
      <c r="D43" t="e">
        <f>VLOOKUP(Tableau1[[#This Row],[Nom prénom]],'Liste Site FFME'!$A:$D,4,FALSE)</f>
        <v>#N/A</v>
      </c>
    </row>
    <row r="44" spans="4:4">
      <c r="D44" t="e">
        <f>VLOOKUP(Tableau1[[#This Row],[Nom prénom]],'Liste Site FFME'!$A:$D,4,FALSE)</f>
        <v>#N/A</v>
      </c>
    </row>
    <row r="45" spans="4:4">
      <c r="D45" t="e">
        <f>VLOOKUP(Tableau1[[#This Row],[Nom prénom]],'Liste Site FFME'!$A:$D,4,FALSE)</f>
        <v>#N/A</v>
      </c>
    </row>
    <row r="46" spans="4:4">
      <c r="D46" t="e">
        <f>VLOOKUP(Tableau1[[#This Row],[Nom prénom]],'Liste Site FFME'!$A:$D,4,FALSE)</f>
        <v>#N/A</v>
      </c>
    </row>
    <row r="47" spans="4:4">
      <c r="D47" t="e">
        <f>VLOOKUP(Tableau1[[#This Row],[Nom prénom]],'Liste Site FFME'!$A:$D,4,FALSE)</f>
        <v>#N/A</v>
      </c>
    </row>
    <row r="48" spans="4:4">
      <c r="D48" t="e">
        <f>VLOOKUP(Tableau1[[#This Row],[Nom prénom]],'Liste Site FFME'!$A:$D,4,FALSE)</f>
        <v>#N/A</v>
      </c>
    </row>
    <row r="49" spans="4:4">
      <c r="D49" t="e">
        <f>VLOOKUP(Tableau1[[#This Row],[Nom prénom]],'Liste Site FFME'!$A:$D,4,FALSE)</f>
        <v>#N/A</v>
      </c>
    </row>
    <row r="50" spans="4:4">
      <c r="D50" t="e">
        <f>VLOOKUP(Tableau1[[#This Row],[Nom prénom]],'Liste Site FFME'!$A:$D,4,FALSE)</f>
        <v>#N/A</v>
      </c>
    </row>
    <row r="51" spans="4:4">
      <c r="D51" t="e">
        <f>VLOOKUP(Tableau1[[#This Row],[Nom prénom]],'Liste Site FFME'!$A:$D,4,FALSE)</f>
        <v>#N/A</v>
      </c>
    </row>
    <row r="52" spans="4:4">
      <c r="D52" t="e">
        <f>VLOOKUP(Tableau1[[#This Row],[Nom prénom]],'Liste Site FFME'!$A:$D,4,FALSE)</f>
        <v>#N/A</v>
      </c>
    </row>
    <row r="53" spans="4:4">
      <c r="D53" t="e">
        <f>VLOOKUP(Tableau1[[#This Row],[Nom prénom]],'Liste Site FFME'!$A:$D,4,FALSE)</f>
        <v>#N/A</v>
      </c>
    </row>
    <row r="54" spans="4:4">
      <c r="D54" t="e">
        <f>VLOOKUP(Tableau1[[#This Row],[Nom prénom]],'Liste Site FFME'!$A:$D,4,FALSE)</f>
        <v>#N/A</v>
      </c>
    </row>
    <row r="55" spans="4:4">
      <c r="D55" t="e">
        <f>VLOOKUP(Tableau1[[#This Row],[Nom prénom]],'Liste Site FFME'!$A:$D,4,FALSE)</f>
        <v>#N/A</v>
      </c>
    </row>
    <row r="56" spans="4:4">
      <c r="D56" t="e">
        <f>VLOOKUP(Tableau1[[#This Row],[Nom prénom]],'Liste Site FFME'!$A:$D,4,FALSE)</f>
        <v>#N/A</v>
      </c>
    </row>
    <row r="57" spans="4:4">
      <c r="D57" t="e">
        <f>VLOOKUP(Tableau1[[#This Row],[Nom prénom]],'Liste Site FFME'!$A:$D,4,FALSE)</f>
        <v>#N/A</v>
      </c>
    </row>
    <row r="58" spans="4:4">
      <c r="D58" t="e">
        <f>VLOOKUP(Tableau1[[#This Row],[Nom prénom]],'Liste Site FFME'!$A:$D,4,FALSE)</f>
        <v>#N/A</v>
      </c>
    </row>
    <row r="59" spans="4:4">
      <c r="D59" t="e">
        <f>VLOOKUP(Tableau1[[#This Row],[Nom prénom]],'Liste Site FFME'!$A:$D,4,FALSE)</f>
        <v>#N/A</v>
      </c>
    </row>
    <row r="60" spans="4:4">
      <c r="D60" t="e">
        <f>VLOOKUP(Tableau1[[#This Row],[Nom prénom]],'Liste Site FFME'!$A:$D,4,FALSE)</f>
        <v>#N/A</v>
      </c>
    </row>
    <row r="61" spans="4:4">
      <c r="D61" t="e">
        <f>VLOOKUP(Tableau1[[#This Row],[Nom prénom]],'Liste Site FFME'!$A:$D,4,FALSE)</f>
        <v>#N/A</v>
      </c>
    </row>
    <row r="62" spans="4:4">
      <c r="D62" t="e">
        <f>VLOOKUP(Tableau1[[#This Row],[Nom prénom]],'Liste Site FFME'!$A:$D,4,FALSE)</f>
        <v>#N/A</v>
      </c>
    </row>
    <row r="63" spans="4:4">
      <c r="D63" t="e">
        <f>VLOOKUP(Tableau1[[#This Row],[Nom prénom]],'Liste Site FFME'!$A:$D,4,FALSE)</f>
        <v>#N/A</v>
      </c>
    </row>
    <row r="64" spans="4:4">
      <c r="D64" t="e">
        <f>VLOOKUP(Tableau1[[#This Row],[Nom prénom]],'Liste Site FFME'!$A:$D,4,FALSE)</f>
        <v>#N/A</v>
      </c>
    </row>
    <row r="65" spans="4:4">
      <c r="D65" t="e">
        <f>VLOOKUP(Tableau1[[#This Row],[Nom prénom]],'Liste Site FFME'!$A:$D,4,FALSE)</f>
        <v>#N/A</v>
      </c>
    </row>
    <row r="66" spans="4:4">
      <c r="D66" t="e">
        <f>VLOOKUP(Tableau1[[#This Row],[Nom prénom]],'Liste Site FFME'!$A:$D,4,FALSE)</f>
        <v>#N/A</v>
      </c>
    </row>
    <row r="67" spans="4:4">
      <c r="D67" t="e">
        <f>VLOOKUP(Tableau1[[#This Row],[Nom prénom]],'Liste Site FFME'!$A:$D,4,FALSE)</f>
        <v>#N/A</v>
      </c>
    </row>
    <row r="68" spans="4:4">
      <c r="D68" t="e">
        <f>VLOOKUP(Tableau1[[#This Row],[Nom prénom]],'Liste Site FFME'!$A:$D,4,FALSE)</f>
        <v>#N/A</v>
      </c>
    </row>
    <row r="69" spans="4:4">
      <c r="D69" t="e">
        <f>VLOOKUP(Tableau1[[#This Row],[Nom prénom]],'Liste Site FFME'!$A:$D,4,FALSE)</f>
        <v>#N/A</v>
      </c>
    </row>
    <row r="70" spans="4:4">
      <c r="D70" t="e">
        <f>VLOOKUP(Tableau1[[#This Row],[Nom prénom]],'Liste Site FFME'!$A:$D,4,FALSE)</f>
        <v>#N/A</v>
      </c>
    </row>
    <row r="71" spans="4:4">
      <c r="D71" t="e">
        <f>VLOOKUP(Tableau1[[#This Row],[Nom prénom]],'Liste Site FFME'!$A:$D,4,FALSE)</f>
        <v>#N/A</v>
      </c>
    </row>
    <row r="72" spans="4:4">
      <c r="D72" t="e">
        <f>VLOOKUP(Tableau1[[#This Row],[Nom prénom]],'Liste Site FFME'!$A:$D,4,FALSE)</f>
        <v>#N/A</v>
      </c>
    </row>
    <row r="73" spans="4:4">
      <c r="D73" t="e">
        <f>VLOOKUP(Tableau1[[#This Row],[Nom prénom]],'Liste Site FFME'!$A:$D,4,FALSE)</f>
        <v>#N/A</v>
      </c>
    </row>
    <row r="74" spans="4:4">
      <c r="D74" t="e">
        <f>VLOOKUP(Tableau1[[#This Row],[Nom prénom]],'Liste Site FFME'!$A:$D,4,FALSE)</f>
        <v>#N/A</v>
      </c>
    </row>
    <row r="75" spans="4:4">
      <c r="D75" t="e">
        <f>VLOOKUP(Tableau1[[#This Row],[Nom prénom]],'Liste Site FFME'!$A:$D,4,FALSE)</f>
        <v>#N/A</v>
      </c>
    </row>
    <row r="76" spans="4:4">
      <c r="D76" t="e">
        <f>VLOOKUP(Tableau1[[#This Row],[Nom prénom]],'Liste Site FFME'!$A:$D,4,FALSE)</f>
        <v>#N/A</v>
      </c>
    </row>
    <row r="77" spans="4:4">
      <c r="D77" t="e">
        <f>VLOOKUP(Tableau1[[#This Row],[Nom prénom]],'Liste Site FFME'!$A:$D,4,FALSE)</f>
        <v>#N/A</v>
      </c>
    </row>
    <row r="78" spans="4:4">
      <c r="D78" t="e">
        <f>VLOOKUP(Tableau1[[#This Row],[Nom prénom]],'Liste Site FFME'!$A:$D,4,FALSE)</f>
        <v>#N/A</v>
      </c>
    </row>
    <row r="79" spans="4:4">
      <c r="D79" t="e">
        <f>VLOOKUP(Tableau1[[#This Row],[Nom prénom]],'Liste Site FFME'!$A:$D,4,FALSE)</f>
        <v>#N/A</v>
      </c>
    </row>
    <row r="80" spans="4:4">
      <c r="D80" t="e">
        <f>VLOOKUP(Tableau1[[#This Row],[Nom prénom]],'Liste Site FFME'!$A:$D,4,FALSE)</f>
        <v>#N/A</v>
      </c>
    </row>
    <row r="81" spans="4:4">
      <c r="D81" t="e">
        <f>VLOOKUP(Tableau1[[#This Row],[Nom prénom]],'Liste Site FFME'!$A:$D,4,FALSE)</f>
        <v>#N/A</v>
      </c>
    </row>
    <row r="82" spans="4:4">
      <c r="D82" t="e">
        <f>VLOOKUP(Tableau1[[#This Row],[Nom prénom]],'Liste Site FFME'!$A:$D,4,FALSE)</f>
        <v>#N/A</v>
      </c>
    </row>
    <row r="83" spans="4:4">
      <c r="D83" t="e">
        <f>VLOOKUP(Tableau1[[#This Row],[Nom prénom]],'Liste Site FFME'!$A:$D,4,FALSE)</f>
        <v>#N/A</v>
      </c>
    </row>
    <row r="84" spans="4:4">
      <c r="D84" t="e">
        <f>VLOOKUP(Tableau1[[#This Row],[Nom prénom]],'Liste Site FFME'!$A:$D,4,FALSE)</f>
        <v>#N/A</v>
      </c>
    </row>
    <row r="85" spans="4:4">
      <c r="D85" t="e">
        <f>VLOOKUP(Tableau1[[#This Row],[Nom prénom]],'Liste Site FFME'!$A:$D,4,FALSE)</f>
        <v>#N/A</v>
      </c>
    </row>
    <row r="86" spans="4:4">
      <c r="D86" t="e">
        <f>VLOOKUP(Tableau1[[#This Row],[Nom prénom]],'Liste Site FFME'!$A:$D,4,FALSE)</f>
        <v>#N/A</v>
      </c>
    </row>
    <row r="87" spans="4:4">
      <c r="D87" t="e">
        <f>VLOOKUP(Tableau1[[#This Row],[Nom prénom]],'Liste Site FFME'!$A:$D,4,FALSE)</f>
        <v>#N/A</v>
      </c>
    </row>
    <row r="88" spans="4:4">
      <c r="D88" t="e">
        <f>VLOOKUP(Tableau1[[#This Row],[Nom prénom]],'Liste Site FFME'!$A:$D,4,FALSE)</f>
        <v>#N/A</v>
      </c>
    </row>
    <row r="89" spans="4:4">
      <c r="D89" t="e">
        <f>VLOOKUP(Tableau1[[#This Row],[Nom prénom]],'Liste Site FFME'!$A:$D,4,FALSE)</f>
        <v>#N/A</v>
      </c>
    </row>
    <row r="90" spans="4:4">
      <c r="D90" t="e">
        <f>VLOOKUP(Tableau1[[#This Row],[Nom prénom]],'Liste Site FFME'!$A:$D,4,FALSE)</f>
        <v>#N/A</v>
      </c>
    </row>
    <row r="91" spans="4:4">
      <c r="D91" t="e">
        <f>VLOOKUP(Tableau1[[#This Row],[Nom prénom]],'Liste Site FFME'!$A:$D,4,FALSE)</f>
        <v>#N/A</v>
      </c>
    </row>
    <row r="92" spans="4:4">
      <c r="D92" t="e">
        <f>VLOOKUP(Tableau1[[#This Row],[Nom prénom]],'Liste Site FFME'!$A:$D,4,FALSE)</f>
        <v>#N/A</v>
      </c>
    </row>
    <row r="93" spans="4:4">
      <c r="D93" t="e">
        <f>VLOOKUP(Tableau1[[#This Row],[Nom prénom]],'Liste Site FFME'!$A:$D,4,FALSE)</f>
        <v>#N/A</v>
      </c>
    </row>
    <row r="94" spans="4:4">
      <c r="D94" t="e">
        <f>VLOOKUP(Tableau1[[#This Row],[Nom prénom]],'Liste Site FFME'!$A:$D,4,FALSE)</f>
        <v>#N/A</v>
      </c>
    </row>
    <row r="95" spans="4:4">
      <c r="D95" t="e">
        <f>VLOOKUP(Tableau1[[#This Row],[Nom prénom]],'Liste Site FFME'!$A:$D,4,FALSE)</f>
        <v>#N/A</v>
      </c>
    </row>
    <row r="96" spans="4:4">
      <c r="D96" t="e">
        <f>VLOOKUP(Tableau1[[#This Row],[Nom prénom]],'Liste Site FFME'!$A:$D,4,FALSE)</f>
        <v>#N/A</v>
      </c>
    </row>
    <row r="97" spans="4:4">
      <c r="D97" t="e">
        <f>VLOOKUP(Tableau1[[#This Row],[Nom prénom]],'Liste Site FFME'!$A:$D,4,FALSE)</f>
        <v>#N/A</v>
      </c>
    </row>
    <row r="98" spans="4:4">
      <c r="D98" t="e">
        <f>VLOOKUP(Tableau1[[#This Row],[Nom prénom]],'Liste Site FFME'!$A:$D,4,FALSE)</f>
        <v>#N/A</v>
      </c>
    </row>
    <row r="99" spans="4:4">
      <c r="D99" t="e">
        <f>VLOOKUP(Tableau1[[#This Row],[Nom prénom]],'Liste Site FFME'!$A:$D,4,FALSE)</f>
        <v>#N/A</v>
      </c>
    </row>
    <row r="100" spans="4:4">
      <c r="D100" t="e">
        <f>VLOOKUP(Tableau1[[#This Row],[Nom prénom]],'Liste Site FFME'!$A:$D,4,FALSE)</f>
        <v>#N/A</v>
      </c>
    </row>
    <row r="101" spans="4:4">
      <c r="D101" t="e">
        <f>VLOOKUP(Tableau1[[#This Row],[Nom prénom]],'Liste Site FFME'!$A:$D,4,FALSE)</f>
        <v>#N/A</v>
      </c>
    </row>
    <row r="102" spans="4:4">
      <c r="D102" t="e">
        <f>VLOOKUP(Tableau1[[#This Row],[Nom prénom]],'Liste Site FFME'!$A:$D,4,FALSE)</f>
        <v>#N/A</v>
      </c>
    </row>
    <row r="103" spans="4:4">
      <c r="D103" t="e">
        <f>VLOOKUP(Tableau1[[#This Row],[Nom prénom]],'Liste Site FFME'!$A:$D,4,FALSE)</f>
        <v>#N/A</v>
      </c>
    </row>
    <row r="104" spans="4:4">
      <c r="D104" t="e">
        <f>VLOOKUP(Tableau1[[#This Row],[Nom prénom]],'Liste Site FFME'!$A:$D,4,FALSE)</f>
        <v>#N/A</v>
      </c>
    </row>
    <row r="105" spans="4:4">
      <c r="D105" t="s">
        <v>872</v>
      </c>
    </row>
    <row r="106" spans="4:4">
      <c r="D106" t="s">
        <v>872</v>
      </c>
    </row>
    <row r="107" spans="4:4">
      <c r="D107" t="e">
        <f>VLOOKUP(Tableau1[[#This Row],[Nom prénom]],'Liste Site FFME'!$A:$D,4,FALSE)</f>
        <v>#N/A</v>
      </c>
    </row>
    <row r="108" spans="4:4">
      <c r="D108" t="e">
        <f>VLOOKUP(Tableau1[[#This Row],[Nom prénom]],'Liste Site FFME'!$A:$D,4,FALSE)</f>
        <v>#N/A</v>
      </c>
    </row>
    <row r="109" spans="4:4">
      <c r="D109" t="e">
        <f>VLOOKUP(Tableau1[[#This Row],[Nom prénom]],'Liste Site FFME'!$A:$D,4,FALSE)</f>
        <v>#N/A</v>
      </c>
    </row>
    <row r="110" spans="4:4">
      <c r="D110" t="e">
        <f>VLOOKUP(Tableau1[[#This Row],[Nom prénom]],'Liste Site FFME'!$A:$D,4,FALSE)</f>
        <v>#N/A</v>
      </c>
    </row>
    <row r="111" spans="4:4">
      <c r="D111" t="e">
        <f>VLOOKUP(Tableau1[[#This Row],[Nom prénom]],'Liste Site FFME'!$A:$D,4,FALSE)</f>
        <v>#N/A</v>
      </c>
    </row>
    <row r="112" spans="4:4">
      <c r="D112" t="e">
        <f>VLOOKUP(Tableau1[[#This Row],[Nom prénom]],'Liste Site FFME'!$A:$D,4,FALSE)</f>
        <v>#N/A</v>
      </c>
    </row>
    <row r="113" spans="4:4">
      <c r="D113" t="e">
        <f>VLOOKUP(Tableau1[[#This Row],[Nom prénom]],'Liste Site FFME'!$A:$D,4,FALSE)</f>
        <v>#N/A</v>
      </c>
    </row>
    <row r="114" spans="4:4">
      <c r="D114" t="e">
        <f>VLOOKUP(Tableau1[[#This Row],[Nom prénom]],'Liste Site FFME'!$A:$D,4,FALSE)</f>
        <v>#N/A</v>
      </c>
    </row>
    <row r="115" spans="4:4">
      <c r="D115" t="e">
        <f>VLOOKUP(Tableau1[[#This Row],[Nom prénom]],'Liste Site FFME'!$A:$D,4,FALSE)</f>
        <v>#N/A</v>
      </c>
    </row>
    <row r="116" spans="4:4">
      <c r="D116" t="e">
        <f>VLOOKUP(Tableau1[[#This Row],[Nom prénom]],'Liste Site FFME'!$A:$D,4,FALSE)</f>
        <v>#N/A</v>
      </c>
    </row>
    <row r="117" spans="4:4">
      <c r="D117" t="e">
        <f>VLOOKUP(Tableau1[[#This Row],[Nom prénom]],'Liste Site FFME'!$A:$D,4,FALSE)</f>
        <v>#N/A</v>
      </c>
    </row>
    <row r="118" spans="4:4">
      <c r="D118" t="e">
        <f>VLOOKUP(Tableau1[[#This Row],[Nom prénom]],'Liste Site FFME'!$A:$D,4,FALSE)</f>
        <v>#N/A</v>
      </c>
    </row>
    <row r="119" spans="4:4">
      <c r="D119" t="e">
        <f>VLOOKUP(Tableau1[[#This Row],[Nom prénom]],'Liste Site FFME'!$A:$D,4,FALSE)</f>
        <v>#N/A</v>
      </c>
    </row>
    <row r="120" spans="4:4">
      <c r="D120" t="e">
        <f>VLOOKUP(Tableau1[[#This Row],[Nom prénom]],'Liste Site FFME'!$A:$D,4,FALSE)</f>
        <v>#N/A</v>
      </c>
    </row>
    <row r="121" spans="4:4">
      <c r="D121" t="e">
        <f>VLOOKUP(Tableau1[[#This Row],[Nom prénom]],'Liste Site FFME'!$A:$D,4,FALSE)</f>
        <v>#N/A</v>
      </c>
    </row>
    <row r="122" spans="4:4">
      <c r="D122" t="e">
        <f>VLOOKUP(Tableau1[[#This Row],[Nom prénom]],'Liste Site FFME'!$A:$D,4,FALSE)</f>
        <v>#N/A</v>
      </c>
    </row>
    <row r="123" spans="4:4">
      <c r="D123" t="e">
        <f>VLOOKUP(Tableau1[[#This Row],[Nom prénom]],'Liste Site FFME'!$A:$D,4,FALSE)</f>
        <v>#N/A</v>
      </c>
    </row>
    <row r="124" spans="4:4">
      <c r="D124" t="e">
        <f>VLOOKUP(Tableau1[[#This Row],[Nom prénom]],'Liste Site FFME'!$A:$D,4,FALSE)</f>
        <v>#N/A</v>
      </c>
    </row>
    <row r="125" spans="4:4">
      <c r="D125" t="e">
        <f>VLOOKUP(Tableau1[[#This Row],[Nom prénom]],'Liste Site FFME'!$A:$D,4,FALSE)</f>
        <v>#N/A</v>
      </c>
    </row>
    <row r="126" spans="4:4">
      <c r="D126" t="e">
        <f>VLOOKUP(Tableau1[[#This Row],[Nom prénom]],'Liste Site FFME'!$A:$D,4,FALSE)</f>
        <v>#N/A</v>
      </c>
    </row>
    <row r="127" spans="4:4">
      <c r="D127" t="e">
        <f>VLOOKUP(Tableau1[[#This Row],[Nom prénom]],'Liste Site FFME'!$A:$D,4,FALSE)</f>
        <v>#N/A</v>
      </c>
    </row>
    <row r="128" spans="4:4">
      <c r="D128" t="e">
        <f>VLOOKUP(Tableau1[[#This Row],[Nom prénom]],'Liste Site FFME'!$A:$D,4,FALSE)</f>
        <v>#N/A</v>
      </c>
    </row>
    <row r="129" spans="4:4">
      <c r="D129" t="e">
        <f>VLOOKUP(Tableau1[[#This Row],[Nom prénom]],'Liste Site FFME'!$A:$D,4,FALSE)</f>
        <v>#N/A</v>
      </c>
    </row>
    <row r="130" spans="4:4">
      <c r="D130" t="e">
        <f>VLOOKUP(Tableau1[[#This Row],[Nom prénom]],'Liste Site FFME'!$A:$D,4,FALSE)</f>
        <v>#N/A</v>
      </c>
    </row>
    <row r="131" spans="4:4">
      <c r="D131" t="e">
        <f>VLOOKUP(Tableau1[[#This Row],[Nom prénom]],'Liste Site FFME'!$A:$D,4,FALSE)</f>
        <v>#N/A</v>
      </c>
    </row>
    <row r="132" spans="4:4">
      <c r="D132" t="e">
        <f>VLOOKUP(Tableau1[[#This Row],[Nom prénom]],'Liste Site FFME'!$A:$D,4,FALSE)</f>
        <v>#N/A</v>
      </c>
    </row>
    <row r="133" spans="4:4">
      <c r="D133" t="e">
        <f>VLOOKUP(Tableau1[[#This Row],[Nom prénom]],'Liste Site FFME'!$A:$D,4,FALSE)</f>
        <v>#N/A</v>
      </c>
    </row>
    <row r="134" spans="4:4">
      <c r="D134" t="e">
        <f>VLOOKUP(Tableau1[[#This Row],[Nom prénom]],'Liste Site FFME'!$A:$D,4,FALSE)</f>
        <v>#N/A</v>
      </c>
    </row>
    <row r="135" spans="4:4">
      <c r="D135" t="e">
        <f>VLOOKUP(Tableau1[[#This Row],[Nom prénom]],'Liste Site FFME'!$A:$D,4,FALSE)</f>
        <v>#N/A</v>
      </c>
    </row>
    <row r="136" spans="4:4">
      <c r="D136" t="e">
        <f>VLOOKUP(Tableau1[[#This Row],[Nom prénom]],'Liste Site FFME'!$A:$D,4,FALSE)</f>
        <v>#N/A</v>
      </c>
    </row>
    <row r="137" spans="4:4">
      <c r="D137" t="e">
        <f>VLOOKUP(Tableau1[[#This Row],[Nom prénom]],'Liste Site FFME'!$A:$D,4,FALSE)</f>
        <v>#N/A</v>
      </c>
    </row>
    <row r="138" spans="4:4">
      <c r="D138" t="e">
        <f>VLOOKUP(Tableau1[[#This Row],[Nom prénom]],'Liste Site FFME'!$A:$D,4,FALSE)</f>
        <v>#N/A</v>
      </c>
    </row>
    <row r="139" spans="4:4">
      <c r="D139" t="e">
        <f>VLOOKUP(Tableau1[[#This Row],[Nom prénom]],'Liste Site FFME'!$A:$D,4,FALSE)</f>
        <v>#N/A</v>
      </c>
    </row>
    <row r="140" spans="4:4">
      <c r="D140" t="e">
        <f>VLOOKUP(Tableau1[[#This Row],[Nom prénom]],'Liste Site FFME'!$A:$D,4,FALSE)</f>
        <v>#N/A</v>
      </c>
    </row>
    <row r="141" spans="4:4">
      <c r="D141" t="e">
        <f>VLOOKUP(Tableau1[[#This Row],[Nom prénom]],'Liste Site FFME'!$A:$D,4,FALSE)</f>
        <v>#N/A</v>
      </c>
    </row>
    <row r="142" spans="4:4">
      <c r="D142" t="e">
        <f>VLOOKUP(Tableau1[[#This Row],[Nom prénom]],'Liste Site FFME'!$A:$D,4,FALSE)</f>
        <v>#N/A</v>
      </c>
    </row>
    <row r="143" spans="4:4">
      <c r="D143" t="e">
        <f>VLOOKUP(Tableau1[[#This Row],[Nom prénom]],'Liste Site FFME'!$A:$D,4,FALSE)</f>
        <v>#N/A</v>
      </c>
    </row>
    <row r="144" spans="4:4">
      <c r="D144" t="e">
        <f>VLOOKUP(Tableau1[[#This Row],[Nom prénom]],'Liste Site FFME'!$A:$D,4,FALSE)</f>
        <v>#N/A</v>
      </c>
    </row>
    <row r="145" spans="4:4">
      <c r="D145" t="e">
        <f>VLOOKUP(Tableau1[[#This Row],[Nom prénom]],'Liste Site FFME'!$A:$D,4,FALSE)</f>
        <v>#N/A</v>
      </c>
    </row>
    <row r="146" spans="4:4">
      <c r="D146" t="e">
        <f>VLOOKUP(Tableau1[[#This Row],[Nom prénom]],'Liste Site FFME'!$A:$D,4,FALSE)</f>
        <v>#N/A</v>
      </c>
    </row>
    <row r="147" spans="4:4">
      <c r="D147" t="e">
        <f>VLOOKUP(Tableau1[[#This Row],[Nom prénom]],'Liste Site FFME'!$A:$D,4,FALSE)</f>
        <v>#N/A</v>
      </c>
    </row>
    <row r="148" spans="4:4">
      <c r="D148" t="e">
        <f>VLOOKUP(Tableau1[[#This Row],[Nom prénom]],'Liste Site FFME'!$A:$D,4,FALSE)</f>
        <v>#N/A</v>
      </c>
    </row>
    <row r="149" spans="4:4">
      <c r="D149" t="e">
        <f>VLOOKUP(Tableau1[[#This Row],[Nom prénom]],'Liste Site FFME'!$A:$D,4,FALSE)</f>
        <v>#N/A</v>
      </c>
    </row>
    <row r="150" spans="4:4">
      <c r="D150" t="e">
        <f>VLOOKUP(Tableau1[[#This Row],[Nom prénom]],'Liste Site FFME'!$A:$D,4,FALSE)</f>
        <v>#N/A</v>
      </c>
    </row>
    <row r="151" spans="4:4">
      <c r="D151" t="e">
        <f>VLOOKUP(Tableau1[[#This Row],[Nom prénom]],'Liste Site FFME'!$A:$D,4,FALSE)</f>
        <v>#N/A</v>
      </c>
    </row>
    <row r="152" spans="4:4">
      <c r="D152" t="e">
        <f>VLOOKUP(Tableau1[[#This Row],[Nom prénom]],'Liste Site FFME'!$A:$D,4,FALSE)</f>
        <v>#N/A</v>
      </c>
    </row>
    <row r="153" spans="4:4">
      <c r="D153" t="e">
        <f>VLOOKUP(Tableau1[[#This Row],[Nom prénom]],'Liste Site FFME'!$A:$D,4,FALSE)</f>
        <v>#N/A</v>
      </c>
    </row>
    <row r="154" spans="4:4">
      <c r="D154" t="e">
        <f>VLOOKUP(Tableau1[[#This Row],[Nom prénom]],'Liste Site FFME'!$A:$D,4,FALSE)</f>
        <v>#N/A</v>
      </c>
    </row>
    <row r="155" spans="4:4">
      <c r="D155" t="e">
        <f>VLOOKUP(Tableau1[[#This Row],[Nom prénom]],'Liste Site FFME'!$A:$D,4,FALSE)</f>
        <v>#N/A</v>
      </c>
    </row>
    <row r="156" spans="4:4">
      <c r="D156" t="e">
        <f>VLOOKUP(Tableau1[[#This Row],[Nom prénom]],'Liste Site FFME'!$A:$D,4,FALSE)</f>
        <v>#N/A</v>
      </c>
    </row>
    <row r="157" spans="4:4">
      <c r="D157" t="e">
        <f>VLOOKUP(Tableau1[[#This Row],[Nom prénom]],'Liste Site FFME'!$A:$D,4,FALSE)</f>
        <v>#N/A</v>
      </c>
    </row>
    <row r="158" spans="4:4">
      <c r="D158" t="e">
        <f>VLOOKUP(Tableau1[[#This Row],[Nom prénom]],'Liste Site FFME'!$A:$D,4,FALSE)</f>
        <v>#N/A</v>
      </c>
    </row>
    <row r="159" spans="4:4">
      <c r="D159" t="e">
        <f>VLOOKUP(Tableau1[[#This Row],[Nom prénom]],'Liste Site FFME'!$A:$D,4,FALSE)</f>
        <v>#N/A</v>
      </c>
    </row>
    <row r="160" spans="4:4">
      <c r="D160" t="e">
        <f>VLOOKUP(Tableau1[[#This Row],[Nom prénom]],'Liste Site FFME'!$A:$D,4,FALSE)</f>
        <v>#N/A</v>
      </c>
    </row>
    <row r="161" spans="4:4">
      <c r="D161" t="e">
        <f>VLOOKUP(Tableau1[[#This Row],[Nom prénom]],'Liste Site FFME'!$A:$D,4,FALSE)</f>
        <v>#N/A</v>
      </c>
    </row>
    <row r="162" spans="4:4">
      <c r="D162" t="e">
        <f>VLOOKUP(Tableau1[[#This Row],[Nom prénom]],'Liste Site FFME'!$A:$D,4,FALSE)</f>
        <v>#N/A</v>
      </c>
    </row>
    <row r="163" spans="4:4">
      <c r="D163" t="e">
        <f>VLOOKUP(Tableau1[[#This Row],[Nom prénom]],'Liste Site FFME'!$A:$D,4,FALSE)</f>
        <v>#N/A</v>
      </c>
    </row>
    <row r="164" spans="4:4">
      <c r="D164" t="e">
        <f>VLOOKUP(Tableau1[[#This Row],[Nom prénom]],'Liste Site FFME'!$A:$D,4,FALSE)</f>
        <v>#N/A</v>
      </c>
    </row>
    <row r="165" spans="4:4">
      <c r="D165" t="e">
        <f>VLOOKUP(Tableau1[[#This Row],[Nom prénom]],'Liste Site FFME'!$A:$D,4,FALSE)</f>
        <v>#N/A</v>
      </c>
    </row>
    <row r="166" spans="4:4">
      <c r="D166" t="e">
        <f>VLOOKUP(Tableau1[[#This Row],[Nom prénom]],'Liste Site FFME'!$A:$D,4,FALSE)</f>
        <v>#N/A</v>
      </c>
    </row>
    <row r="167" spans="4:4">
      <c r="D167" t="e">
        <f>VLOOKUP(Tableau1[[#This Row],[Nom prénom]],'Liste Site FFME'!$A:$D,4,FALSE)</f>
        <v>#N/A</v>
      </c>
    </row>
    <row r="168" spans="4:4">
      <c r="D168" t="e">
        <f>VLOOKUP(Tableau1[[#This Row],[Nom prénom]],'Liste Site FFME'!$A:$D,4,FALSE)</f>
        <v>#N/A</v>
      </c>
    </row>
    <row r="169" spans="4:4">
      <c r="D169" t="e">
        <f>VLOOKUP(Tableau1[[#This Row],[Nom prénom]],'Liste Site FFME'!$A:$D,4,FALSE)</f>
        <v>#N/A</v>
      </c>
    </row>
    <row r="170" spans="4:4">
      <c r="D170" t="e">
        <f>VLOOKUP(Tableau1[[#This Row],[Nom prénom]],'Liste Site FFME'!$A:$D,4,FALSE)</f>
        <v>#N/A</v>
      </c>
    </row>
    <row r="171" spans="4:4">
      <c r="D171" t="e">
        <f>VLOOKUP(Tableau1[[#This Row],[Nom prénom]],'Liste Site FFME'!$A:$D,4,FALSE)</f>
        <v>#N/A</v>
      </c>
    </row>
    <row r="172" spans="4:4">
      <c r="D172" t="e">
        <f>VLOOKUP(Tableau1[[#This Row],[Nom prénom]],'Liste Site FFME'!$A:$D,4,FALSE)</f>
        <v>#N/A</v>
      </c>
    </row>
    <row r="173" spans="4:4">
      <c r="D173" t="e">
        <f>VLOOKUP(Tableau1[[#This Row],[Nom prénom]],'Liste Site FFME'!$A:$D,4,FALSE)</f>
        <v>#N/A</v>
      </c>
    </row>
    <row r="174" spans="4:4">
      <c r="D174" t="e">
        <f>VLOOKUP(Tableau1[[#This Row],[Nom prénom]],'Liste Site FFME'!$A:$D,4,FALSE)</f>
        <v>#N/A</v>
      </c>
    </row>
    <row r="175" spans="4:4">
      <c r="D175" t="e">
        <f>VLOOKUP(Tableau1[[#This Row],[Nom prénom]],'Liste Site FFME'!$A:$D,4,FALSE)</f>
        <v>#N/A</v>
      </c>
    </row>
    <row r="176" spans="4:4">
      <c r="D176" t="e">
        <f>VLOOKUP(Tableau1[[#This Row],[Nom prénom]],'Liste Site FFME'!$A:$D,4,FALSE)</f>
        <v>#N/A</v>
      </c>
    </row>
    <row r="177" spans="4:4">
      <c r="D177" t="e">
        <f>VLOOKUP(Tableau1[[#This Row],[Nom prénom]],'Liste Site FFME'!$A:$D,4,FALSE)</f>
        <v>#N/A</v>
      </c>
    </row>
    <row r="178" spans="4:4">
      <c r="D178" t="e">
        <f>VLOOKUP(Tableau1[[#This Row],[Nom prénom]],'Liste Site FFME'!$A:$D,4,FALSE)</f>
        <v>#N/A</v>
      </c>
    </row>
    <row r="179" spans="4:4">
      <c r="D179" t="e">
        <f>VLOOKUP(Tableau1[[#This Row],[Nom prénom]],'Liste Site FFME'!$A:$D,4,FALSE)</f>
        <v>#N/A</v>
      </c>
    </row>
    <row r="180" spans="4:4">
      <c r="D180" t="e">
        <f>VLOOKUP(Tableau1[[#This Row],[Nom prénom]],'Liste Site FFME'!$A:$D,4,FALSE)</f>
        <v>#N/A</v>
      </c>
    </row>
    <row r="181" spans="4:4">
      <c r="D181" t="e">
        <f>VLOOKUP(Tableau1[[#This Row],[Nom prénom]],'Liste Site FFME'!$A:$D,4,FALSE)</f>
        <v>#N/A</v>
      </c>
    </row>
    <row r="182" spans="4:4">
      <c r="D182" t="e">
        <f>VLOOKUP(Tableau1[[#This Row],[Nom prénom]],'Liste Site FFME'!$A:$D,4,FALSE)</f>
        <v>#N/A</v>
      </c>
    </row>
    <row r="183" spans="4:4">
      <c r="D183" t="e">
        <f>VLOOKUP(Tableau1[[#This Row],[Nom prénom]],'Liste Site FFME'!$A:$D,4,FALSE)</f>
        <v>#N/A</v>
      </c>
    </row>
    <row r="184" spans="4:4">
      <c r="D184" t="e">
        <f>VLOOKUP(Tableau1[[#This Row],[Nom prénom]],'Liste Site FFME'!$A:$D,4,FALSE)</f>
        <v>#N/A</v>
      </c>
    </row>
    <row r="185" spans="4:4">
      <c r="D185" t="e">
        <f>VLOOKUP(Tableau1[[#This Row],[Nom prénom]],'Liste Site FFME'!$A:$D,4,FALSE)</f>
        <v>#N/A</v>
      </c>
    </row>
    <row r="186" spans="4:4">
      <c r="D186" t="e">
        <f>VLOOKUP(Tableau1[[#This Row],[Nom prénom]],'Liste Site FFME'!$A:$D,4,FALSE)</f>
        <v>#N/A</v>
      </c>
    </row>
    <row r="187" spans="4:4">
      <c r="D187" t="e">
        <f>VLOOKUP(Tableau1[[#This Row],[Nom prénom]],'Liste Site FFME'!$A:$D,4,FALSE)</f>
        <v>#N/A</v>
      </c>
    </row>
    <row r="188" spans="4:4">
      <c r="D188" t="e">
        <f>VLOOKUP(Tableau1[[#This Row],[Nom prénom]],'Liste Site FFME'!$A:$D,4,FALSE)</f>
        <v>#N/A</v>
      </c>
    </row>
    <row r="189" spans="4:4">
      <c r="D189" t="e">
        <f>VLOOKUP(Tableau1[[#This Row],[Nom prénom]],'Liste Site FFME'!$A:$D,4,FALSE)</f>
        <v>#N/A</v>
      </c>
    </row>
    <row r="190" spans="4:4">
      <c r="D190" t="e">
        <f>VLOOKUP(Tableau1[[#This Row],[Nom prénom]],'Liste Site FFME'!$A:$D,4,FALSE)</f>
        <v>#N/A</v>
      </c>
    </row>
    <row r="191" spans="4:4">
      <c r="D191" t="e">
        <f>VLOOKUP(Tableau1[[#This Row],[Nom prénom]],'Liste Site FFME'!$A:$D,4,FALSE)</f>
        <v>#N/A</v>
      </c>
    </row>
    <row r="192" spans="4:4">
      <c r="D192" t="e">
        <f>VLOOKUP(Tableau1[[#This Row],[Nom prénom]],'Liste Site FFME'!$A:$D,4,FALSE)</f>
        <v>#N/A</v>
      </c>
    </row>
    <row r="193" spans="4:4">
      <c r="D193" t="e">
        <f>VLOOKUP(Tableau1[[#This Row],[Nom prénom]],'Liste Site FFME'!$A:$D,4,FALSE)</f>
        <v>#N/A</v>
      </c>
    </row>
    <row r="194" spans="4:4">
      <c r="D194" t="e">
        <f>VLOOKUP(Tableau1[[#This Row],[Nom prénom]],'Liste Site FFME'!$A:$D,4,FALSE)</f>
        <v>#N/A</v>
      </c>
    </row>
    <row r="195" spans="4:4">
      <c r="D195" t="e">
        <f>VLOOKUP(Tableau1[[#This Row],[Nom prénom]],'Liste Site FFME'!$A:$D,4,FALSE)</f>
        <v>#N/A</v>
      </c>
    </row>
    <row r="196" spans="4:4">
      <c r="D196" t="e">
        <f>VLOOKUP(Tableau1[[#This Row],[Nom prénom]],'Liste Site FFME'!$A:$D,4,FALSE)</f>
        <v>#N/A</v>
      </c>
    </row>
    <row r="197" spans="4:4">
      <c r="D197" t="e">
        <f>VLOOKUP(Tableau1[[#This Row],[Nom prénom]],'Liste Site FFME'!$A:$D,4,FALSE)</f>
        <v>#N/A</v>
      </c>
    </row>
    <row r="198" spans="4:4">
      <c r="D198" t="e">
        <f>VLOOKUP(Tableau1[[#This Row],[Nom prénom]],'Liste Site FFME'!$A:$D,4,FALSE)</f>
        <v>#N/A</v>
      </c>
    </row>
    <row r="199" spans="4:4">
      <c r="D199" t="e">
        <f>VLOOKUP(Tableau1[[#This Row],[Nom prénom]],'Liste Site FFME'!$A:$D,4,FALSE)</f>
        <v>#N/A</v>
      </c>
    </row>
    <row r="200" spans="4:4">
      <c r="D200" t="e">
        <f>VLOOKUP(Tableau1[[#This Row],[Nom prénom]],'Liste Site FFME'!$A:$D,4,FALSE)</f>
        <v>#N/A</v>
      </c>
    </row>
    <row r="201" spans="4:4">
      <c r="D201" t="e">
        <f>VLOOKUP(Tableau1[[#This Row],[Nom prénom]],'Liste Site FFME'!$A:$D,4,FALSE)</f>
        <v>#N/A</v>
      </c>
    </row>
    <row r="202" spans="4:4">
      <c r="D202" t="e">
        <f>VLOOKUP(Tableau1[[#This Row],[Nom prénom]],'Liste Site FFME'!$A:$D,4,FALSE)</f>
        <v>#N/A</v>
      </c>
    </row>
    <row r="203" spans="4:4">
      <c r="D203" t="e">
        <f>VLOOKUP(Tableau1[[#This Row],[Nom prénom]],'Liste Site FFME'!$A:$D,4,FALSE)</f>
        <v>#N/A</v>
      </c>
    </row>
    <row r="204" spans="4:4">
      <c r="D204" t="e">
        <f>VLOOKUP(Tableau1[[#This Row],[Nom prénom]],'Liste Site FFME'!$A:$D,4,FALSE)</f>
        <v>#N/A</v>
      </c>
    </row>
    <row r="205" spans="4:4">
      <c r="D205" t="e">
        <f>VLOOKUP(Tableau1[[#This Row],[Nom prénom]],'Liste Site FFME'!$A:$D,4,FALSE)</f>
        <v>#N/A</v>
      </c>
    </row>
    <row r="206" spans="4:4">
      <c r="D206" t="e">
        <f>VLOOKUP(Tableau1[[#This Row],[Nom prénom]],'Liste Site FFME'!$A:$D,4,FALSE)</f>
        <v>#N/A</v>
      </c>
    </row>
    <row r="207" spans="4:4">
      <c r="D207" t="e">
        <f>VLOOKUP(Tableau1[[#This Row],[Nom prénom]],'Liste Site FFME'!$A:$D,4,FALSE)</f>
        <v>#N/A</v>
      </c>
    </row>
    <row r="208" spans="4:4">
      <c r="D208" t="e">
        <f>VLOOKUP(Tableau1[[#This Row],[Nom prénom]],'Liste Site FFME'!$A:$D,4,FALSE)</f>
        <v>#N/A</v>
      </c>
    </row>
    <row r="209" spans="4:4">
      <c r="D209" t="e">
        <f>VLOOKUP(Tableau1[[#This Row],[Nom prénom]],'Liste Site FFME'!$A:$D,4,FALSE)</f>
        <v>#N/A</v>
      </c>
    </row>
    <row r="210" spans="4:4">
      <c r="D210" t="e">
        <f>VLOOKUP(Tableau1[[#This Row],[Nom prénom]],'Liste Site FFME'!$A:$D,4,FALSE)</f>
        <v>#N/A</v>
      </c>
    </row>
    <row r="211" spans="4:4">
      <c r="D211" t="e">
        <f>VLOOKUP(Tableau1[[#This Row],[Nom prénom]],'Liste Site FFME'!$A:$D,4,FALSE)</f>
        <v>#N/A</v>
      </c>
    </row>
    <row r="212" spans="4:4">
      <c r="D212" t="e">
        <f>VLOOKUP(Tableau1[[#This Row],[Nom prénom]],'Liste Site FFME'!$A:$D,4,FALSE)</f>
        <v>#N/A</v>
      </c>
    </row>
    <row r="213" spans="4:4">
      <c r="D213" t="e">
        <f>VLOOKUP(Tableau1[[#This Row],[Nom prénom]],'Liste Site FFME'!$A:$D,4,FALSE)</f>
        <v>#N/A</v>
      </c>
    </row>
    <row r="214" spans="4:4">
      <c r="D214" t="e">
        <f>VLOOKUP(Tableau1[[#This Row],[Nom prénom]],'Liste Site FFME'!$A:$D,4,FALSE)</f>
        <v>#N/A</v>
      </c>
    </row>
    <row r="215" spans="4:4">
      <c r="D215" t="e">
        <f>VLOOKUP(Tableau1[[#This Row],[Nom prénom]],'Liste Site FFME'!$A:$D,4,FALSE)</f>
        <v>#N/A</v>
      </c>
    </row>
    <row r="216" spans="4:4">
      <c r="D216" t="e">
        <f>VLOOKUP(Tableau1[[#This Row],[Nom prénom]],'Liste Site FFME'!$A:$D,4,FALSE)</f>
        <v>#N/A</v>
      </c>
    </row>
    <row r="217" spans="4:4">
      <c r="D217" t="e">
        <f>VLOOKUP(Tableau1[[#This Row],[Nom prénom]],'Liste Site FFME'!$A:$D,4,FALSE)</f>
        <v>#N/A</v>
      </c>
    </row>
    <row r="218" spans="4:4">
      <c r="D218" t="e">
        <f>VLOOKUP(Tableau1[[#This Row],[Nom prénom]],'Liste Site FFME'!$A:$D,4,FALSE)</f>
        <v>#N/A</v>
      </c>
    </row>
    <row r="219" spans="4:4">
      <c r="D219" t="e">
        <f>VLOOKUP(Tableau1[[#This Row],[Nom prénom]],'Liste Site FFME'!$A:$D,4,FALSE)</f>
        <v>#N/A</v>
      </c>
    </row>
    <row r="220" spans="4:4">
      <c r="D220" t="e">
        <f>VLOOKUP(Tableau1[[#This Row],[Nom prénom]],'Liste Site FFME'!$A:$D,4,FALSE)</f>
        <v>#N/A</v>
      </c>
    </row>
    <row r="221" spans="4:4">
      <c r="D221" t="e">
        <f>VLOOKUP(Tableau1[[#This Row],[Nom prénom]],'Liste Site FFME'!$A:$D,4,FALSE)</f>
        <v>#N/A</v>
      </c>
    </row>
    <row r="222" spans="4:4">
      <c r="D222" t="e">
        <f>VLOOKUP(Tableau1[[#This Row],[Nom prénom]],'Liste Site FFME'!$A:$D,4,FALSE)</f>
        <v>#N/A</v>
      </c>
    </row>
    <row r="223" spans="4:4">
      <c r="D223" t="e">
        <f>VLOOKUP(Tableau1[[#This Row],[Nom prénom]],'Liste Site FFME'!$A:$D,4,FALSE)</f>
        <v>#N/A</v>
      </c>
    </row>
    <row r="224" spans="4:4">
      <c r="D224" t="e">
        <f>VLOOKUP(Tableau1[[#This Row],[Nom prénom]],'Liste Site FFME'!$A:$D,4,FALSE)</f>
        <v>#N/A</v>
      </c>
    </row>
    <row r="225" spans="4:4">
      <c r="D225" t="e">
        <f>VLOOKUP(Tableau1[[#This Row],[Nom prénom]],'Liste Site FFME'!$A:$D,4,FALSE)</f>
        <v>#N/A</v>
      </c>
    </row>
    <row r="226" spans="4:4">
      <c r="D226" t="e">
        <f>VLOOKUP(Tableau1[[#This Row],[Nom prénom]],'Liste Site FFME'!$A:$D,4,FALSE)</f>
        <v>#N/A</v>
      </c>
    </row>
    <row r="227" spans="4:4">
      <c r="D227" t="e">
        <f>VLOOKUP(Tableau1[[#This Row],[Nom prénom]],'Liste Site FFME'!$A:$D,4,FALSE)</f>
        <v>#N/A</v>
      </c>
    </row>
    <row r="228" spans="4:4">
      <c r="D228" t="e">
        <f>VLOOKUP(Tableau1[[#This Row],[Nom prénom]],'Liste Site FFME'!$A:$D,4,FALSE)</f>
        <v>#N/A</v>
      </c>
    </row>
    <row r="229" spans="4:4">
      <c r="D229" t="e">
        <f>VLOOKUP(Tableau1[[#This Row],[Nom prénom]],'Liste Site FFME'!$A:$D,4,FALSE)</f>
        <v>#N/A</v>
      </c>
    </row>
    <row r="230" spans="4:4">
      <c r="D230" t="e">
        <f>VLOOKUP(Tableau1[[#This Row],[Nom prénom]],'Liste Site FFME'!$A:$D,4,FALSE)</f>
        <v>#N/A</v>
      </c>
    </row>
    <row r="231" spans="4:4">
      <c r="D231" t="e">
        <f>VLOOKUP(Tableau1[[#This Row],[Nom prénom]],'Liste Site FFME'!$A:$D,4,FALSE)</f>
        <v>#N/A</v>
      </c>
    </row>
    <row r="232" spans="4:4">
      <c r="D232" t="e">
        <f>VLOOKUP(Tableau1[[#This Row],[Nom prénom]],'Liste Site FFME'!$A:$D,4,FALSE)</f>
        <v>#N/A</v>
      </c>
    </row>
    <row r="233" spans="4:4">
      <c r="D233" t="e">
        <f>VLOOKUP(Tableau1[[#This Row],[Nom prénom]],'Liste Site FFME'!$A:$D,4,FALSE)</f>
        <v>#N/A</v>
      </c>
    </row>
    <row r="234" spans="4:4">
      <c r="D234" t="e">
        <f>VLOOKUP(Tableau1[[#This Row],[Nom prénom]],'Liste Site FFME'!$A:$D,4,FALSE)</f>
        <v>#N/A</v>
      </c>
    </row>
    <row r="235" spans="4:4">
      <c r="D235" t="e">
        <f>VLOOKUP(Tableau1[[#This Row],[Nom prénom]],'Liste Site FFME'!$A:$D,4,FALSE)</f>
        <v>#N/A</v>
      </c>
    </row>
    <row r="236" spans="4:4">
      <c r="D236" t="e">
        <f>VLOOKUP(Tableau1[[#This Row],[Nom prénom]],'Liste Site FFME'!$A:$D,4,FALSE)</f>
        <v>#N/A</v>
      </c>
    </row>
    <row r="237" spans="4:4">
      <c r="D237" t="e">
        <f>VLOOKUP(Tableau1[[#This Row],[Nom prénom]],'Liste Site FFME'!$A:$D,4,FALSE)</f>
        <v>#N/A</v>
      </c>
    </row>
    <row r="238" spans="4:4">
      <c r="D238" t="e">
        <f>VLOOKUP(Tableau1[[#This Row],[Nom prénom]],'Liste Site FFME'!$A:$D,4,FALSE)</f>
        <v>#N/A</v>
      </c>
    </row>
    <row r="239" spans="4:4">
      <c r="D239" t="e">
        <f>VLOOKUP(Tableau1[[#This Row],[Nom prénom]],'Liste Site FFME'!$A:$D,4,FALSE)</f>
        <v>#N/A</v>
      </c>
    </row>
    <row r="240" spans="4:4">
      <c r="D240" t="e">
        <f>VLOOKUP(Tableau1[[#This Row],[Nom prénom]],'Liste Site FFME'!$A:$D,4,FALSE)</f>
        <v>#N/A</v>
      </c>
    </row>
    <row r="241" spans="4:4">
      <c r="D241" t="e">
        <f>VLOOKUP(Tableau1[[#This Row],[Nom prénom]],'Liste Site FFME'!$A:$D,4,FALSE)</f>
        <v>#N/A</v>
      </c>
    </row>
    <row r="242" spans="4:4">
      <c r="D242" t="e">
        <f>VLOOKUP(Tableau1[[#This Row],[Nom prénom]],'Liste Site FFME'!$A:$D,4,FALSE)</f>
        <v>#N/A</v>
      </c>
    </row>
    <row r="243" spans="4:4">
      <c r="D243" t="e">
        <f>VLOOKUP(Tableau1[[#This Row],[Nom prénom]],'Liste Site FFME'!$A:$D,4,FALSE)</f>
        <v>#N/A</v>
      </c>
    </row>
    <row r="244" spans="4:4">
      <c r="D244" t="e">
        <f>VLOOKUP(Tableau1[[#This Row],[Nom prénom]],'Liste Site FFME'!$A:$D,4,FALSE)</f>
        <v>#N/A</v>
      </c>
    </row>
    <row r="245" spans="4:4">
      <c r="D245" t="e">
        <f>VLOOKUP(Tableau1[[#This Row],[Nom prénom]],'Liste Site FFME'!$A:$D,4,FALSE)</f>
        <v>#N/A</v>
      </c>
    </row>
    <row r="246" spans="4:4">
      <c r="D246" t="e">
        <f>VLOOKUP(Tableau1[[#This Row],[Nom prénom]],'Liste Site FFME'!$A:$D,4,FALSE)</f>
        <v>#N/A</v>
      </c>
    </row>
    <row r="247" spans="4:4">
      <c r="D247" t="e">
        <f>VLOOKUP(Tableau1[[#This Row],[Nom prénom]],'Liste Site FFME'!$A:$D,4,FALSE)</f>
        <v>#N/A</v>
      </c>
    </row>
    <row r="248" spans="4:4">
      <c r="D248" t="e">
        <f>VLOOKUP(Tableau1[[#This Row],[Nom prénom]],'Liste Site FFME'!$A:$D,4,FALSE)</f>
        <v>#N/A</v>
      </c>
    </row>
    <row r="249" spans="4:4">
      <c r="D249" t="e">
        <f>VLOOKUP(Tableau1[[#This Row],[Nom prénom]],'Liste Site FFME'!$A:$D,4,FALSE)</f>
        <v>#N/A</v>
      </c>
    </row>
    <row r="250" spans="4:4">
      <c r="D250" t="e">
        <f>VLOOKUP(Tableau1[[#This Row],[Nom prénom]],'Liste Site FFME'!$A:$D,4,FALSE)</f>
        <v>#N/A</v>
      </c>
    </row>
    <row r="251" spans="4:4">
      <c r="D251" t="e">
        <f>VLOOKUP(Tableau1[[#This Row],[Nom prénom]],'Liste Site FFME'!$A:$D,4,FALSE)</f>
        <v>#N/A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998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34.109375" bestFit="1" customWidth="1"/>
    <col min="2" max="2" width="25" customWidth="1"/>
    <col min="3" max="3" width="14.109375" bestFit="1" customWidth="1"/>
    <col min="4" max="4" width="9.88671875" bestFit="1" customWidth="1"/>
    <col min="5" max="5" width="19.6640625" style="79" bestFit="1" customWidth="1"/>
    <col min="6" max="6" width="4.88671875" bestFit="1" customWidth="1"/>
    <col min="7" max="7" width="11.44140625" style="79"/>
  </cols>
  <sheetData>
    <row r="1" spans="1:17" ht="15" thickBot="1">
      <c r="A1" s="65" t="s">
        <v>3</v>
      </c>
      <c r="B1" s="66" t="s">
        <v>81</v>
      </c>
      <c r="C1" s="66" t="s">
        <v>82</v>
      </c>
      <c r="D1" s="66" t="s">
        <v>83</v>
      </c>
      <c r="E1" s="67" t="s">
        <v>84</v>
      </c>
      <c r="F1" s="68" t="s">
        <v>85</v>
      </c>
      <c r="G1" s="79" t="s">
        <v>866</v>
      </c>
      <c r="H1" s="33" t="s">
        <v>866</v>
      </c>
      <c r="I1" s="33" t="s">
        <v>866</v>
      </c>
      <c r="J1" s="33" t="s">
        <v>866</v>
      </c>
      <c r="K1" s="33" t="s">
        <v>866</v>
      </c>
      <c r="L1" s="33" t="s">
        <v>866</v>
      </c>
      <c r="M1" s="33" t="s">
        <v>866</v>
      </c>
      <c r="N1" s="33" t="s">
        <v>866</v>
      </c>
      <c r="O1" s="33" t="s">
        <v>866</v>
      </c>
      <c r="P1" s="33" t="s">
        <v>866</v>
      </c>
      <c r="Q1" s="33" t="s">
        <v>866</v>
      </c>
    </row>
    <row r="2" spans="1:17" ht="15" thickBot="1">
      <c r="A2" s="80" t="s">
        <v>965</v>
      </c>
      <c r="B2" s="81" t="s">
        <v>145</v>
      </c>
      <c r="C2" s="81" t="s">
        <v>88</v>
      </c>
      <c r="D2" s="81" t="s">
        <v>225</v>
      </c>
      <c r="E2" s="82"/>
      <c r="F2" s="81"/>
      <c r="G2" s="18"/>
    </row>
    <row r="3" spans="1:17" ht="15" thickBot="1">
      <c r="A3" s="80" t="s">
        <v>968</v>
      </c>
      <c r="B3" s="81" t="s">
        <v>300</v>
      </c>
      <c r="C3" s="81" t="s">
        <v>88</v>
      </c>
      <c r="D3" s="81" t="s">
        <v>89</v>
      </c>
      <c r="E3" s="69"/>
      <c r="F3" s="70"/>
      <c r="G3" s="18"/>
    </row>
    <row r="4" spans="1:17" ht="15" thickBot="1">
      <c r="A4" s="80" t="s">
        <v>975</v>
      </c>
      <c r="B4" s="81" t="s">
        <v>100</v>
      </c>
      <c r="C4" s="81" t="s">
        <v>88</v>
      </c>
      <c r="D4" s="81" t="s">
        <v>89</v>
      </c>
      <c r="E4" s="69"/>
      <c r="F4" s="70"/>
    </row>
    <row r="5" spans="1:17" ht="15" thickBot="1">
      <c r="A5" s="80" t="s">
        <v>381</v>
      </c>
      <c r="B5" s="81" t="s">
        <v>94</v>
      </c>
      <c r="C5" s="81" t="s">
        <v>88</v>
      </c>
      <c r="D5" s="81" t="s">
        <v>225</v>
      </c>
      <c r="E5" s="71"/>
      <c r="F5" s="70"/>
      <c r="G5" s="18"/>
    </row>
    <row r="6" spans="1:17" ht="15" thickBot="1">
      <c r="A6" s="80" t="s">
        <v>1007</v>
      </c>
      <c r="B6" s="81" t="s">
        <v>100</v>
      </c>
      <c r="C6" s="81" t="s">
        <v>88</v>
      </c>
      <c r="D6" s="81" t="s">
        <v>89</v>
      </c>
      <c r="E6" s="71"/>
      <c r="F6" s="70"/>
      <c r="G6" s="18"/>
    </row>
    <row r="7" spans="1:17" ht="15" thickBot="1">
      <c r="A7" s="80" t="s">
        <v>1018</v>
      </c>
      <c r="B7" s="81" t="s">
        <v>100</v>
      </c>
      <c r="C7" s="81" t="s">
        <v>88</v>
      </c>
      <c r="D7" s="81" t="s">
        <v>89</v>
      </c>
      <c r="E7" s="69"/>
      <c r="F7" s="70"/>
    </row>
    <row r="8" spans="1:17" ht="15" thickBot="1">
      <c r="A8" s="80" t="s">
        <v>1020</v>
      </c>
      <c r="B8" s="81" t="s">
        <v>184</v>
      </c>
      <c r="C8" s="81" t="s">
        <v>88</v>
      </c>
      <c r="D8" s="81" t="s">
        <v>89</v>
      </c>
      <c r="E8" s="69"/>
      <c r="F8" s="70"/>
    </row>
    <row r="9" spans="1:17" ht="15" thickBot="1">
      <c r="A9" s="80" t="s">
        <v>1021</v>
      </c>
      <c r="B9" s="81" t="s">
        <v>106</v>
      </c>
      <c r="C9" s="81" t="s">
        <v>88</v>
      </c>
      <c r="D9" s="81" t="s">
        <v>89</v>
      </c>
      <c r="E9" s="82"/>
      <c r="F9" s="81"/>
    </row>
    <row r="10" spans="1:17" ht="29.4" thickBot="1">
      <c r="A10" s="80" t="s">
        <v>843</v>
      </c>
      <c r="B10" s="81" t="s">
        <v>96</v>
      </c>
      <c r="C10" s="81" t="s">
        <v>88</v>
      </c>
      <c r="D10" s="81" t="s">
        <v>89</v>
      </c>
      <c r="E10" s="69"/>
      <c r="F10" s="70"/>
    </row>
    <row r="11" spans="1:17" ht="15" thickBot="1">
      <c r="A11" s="80" t="s">
        <v>1031</v>
      </c>
      <c r="B11" s="81" t="s">
        <v>94</v>
      </c>
      <c r="C11" s="81" t="s">
        <v>88</v>
      </c>
      <c r="D11" s="81" t="s">
        <v>225</v>
      </c>
      <c r="E11" s="82"/>
      <c r="F11" s="81"/>
    </row>
    <row r="12" spans="1:17" ht="15" thickBot="1">
      <c r="A12" s="80" t="s">
        <v>849</v>
      </c>
      <c r="B12" s="81" t="s">
        <v>129</v>
      </c>
      <c r="C12" s="81" t="s">
        <v>88</v>
      </c>
      <c r="D12" s="81" t="s">
        <v>225</v>
      </c>
      <c r="E12" s="71"/>
      <c r="F12" s="70"/>
      <c r="G12" s="18"/>
    </row>
    <row r="13" spans="1:17" ht="15" thickBot="1">
      <c r="A13" s="80" t="s">
        <v>1043</v>
      </c>
      <c r="B13" s="81" t="s">
        <v>184</v>
      </c>
      <c r="C13" s="81" t="s">
        <v>88</v>
      </c>
      <c r="D13" s="81" t="s">
        <v>89</v>
      </c>
      <c r="E13" s="69"/>
      <c r="F13" s="70"/>
    </row>
    <row r="14" spans="1:17" ht="29.4" thickBot="1">
      <c r="A14" s="80" t="s">
        <v>855</v>
      </c>
      <c r="B14" s="81" t="s">
        <v>126</v>
      </c>
      <c r="C14" s="81" t="s">
        <v>88</v>
      </c>
      <c r="D14" s="81" t="s">
        <v>89</v>
      </c>
      <c r="E14" s="82"/>
      <c r="F14" s="81"/>
    </row>
    <row r="15" spans="1:17" ht="15" thickBot="1">
      <c r="A15" s="80" t="s">
        <v>856</v>
      </c>
      <c r="B15" s="81" t="s">
        <v>94</v>
      </c>
      <c r="C15" s="81" t="s">
        <v>88</v>
      </c>
      <c r="D15" s="81" t="s">
        <v>225</v>
      </c>
      <c r="E15" s="69"/>
      <c r="F15" s="70"/>
    </row>
    <row r="16" spans="1:17" ht="15" thickBot="1">
      <c r="A16" s="80" t="s">
        <v>860</v>
      </c>
      <c r="B16" s="81" t="s">
        <v>108</v>
      </c>
      <c r="C16" s="81" t="s">
        <v>88</v>
      </c>
      <c r="D16" s="81" t="s">
        <v>89</v>
      </c>
      <c r="E16" s="71"/>
      <c r="F16" s="70"/>
      <c r="G16" s="18"/>
    </row>
    <row r="17" spans="1:7" ht="29.4" thickBot="1">
      <c r="A17" s="80" t="s">
        <v>861</v>
      </c>
      <c r="B17" s="81" t="s">
        <v>126</v>
      </c>
      <c r="C17" s="81" t="s">
        <v>88</v>
      </c>
      <c r="D17" s="81" t="s">
        <v>225</v>
      </c>
      <c r="E17" s="69"/>
      <c r="F17" s="70"/>
    </row>
    <row r="18" spans="1:7" ht="29.4" thickBot="1">
      <c r="A18" s="80" t="s">
        <v>950</v>
      </c>
      <c r="B18" s="81" t="s">
        <v>126</v>
      </c>
      <c r="C18" s="81" t="s">
        <v>101</v>
      </c>
      <c r="D18" s="81" t="s">
        <v>89</v>
      </c>
      <c r="E18" s="69"/>
      <c r="F18" s="70"/>
      <c r="G18" s="18"/>
    </row>
    <row r="19" spans="1:7" ht="15" thickBot="1">
      <c r="A19" s="80" t="s">
        <v>953</v>
      </c>
      <c r="B19" s="81" t="s">
        <v>94</v>
      </c>
      <c r="C19" s="81" t="s">
        <v>101</v>
      </c>
      <c r="D19" s="81" t="s">
        <v>225</v>
      </c>
      <c r="E19" s="69"/>
      <c r="F19" s="70"/>
      <c r="G19" s="18"/>
    </row>
    <row r="20" spans="1:7" ht="29.4" thickBot="1">
      <c r="A20" s="80" t="s">
        <v>954</v>
      </c>
      <c r="B20" s="81" t="s">
        <v>126</v>
      </c>
      <c r="C20" s="81" t="s">
        <v>101</v>
      </c>
      <c r="D20" s="81" t="s">
        <v>225</v>
      </c>
      <c r="E20" s="69"/>
      <c r="F20" s="70"/>
      <c r="G20" s="18"/>
    </row>
    <row r="21" spans="1:7" ht="15" thickBot="1">
      <c r="A21" s="80" t="s">
        <v>955</v>
      </c>
      <c r="B21" s="81" t="s">
        <v>94</v>
      </c>
      <c r="C21" s="81" t="s">
        <v>101</v>
      </c>
      <c r="D21" s="81" t="s">
        <v>89</v>
      </c>
      <c r="E21" s="71"/>
      <c r="F21" s="70"/>
      <c r="G21" s="18"/>
    </row>
    <row r="22" spans="1:7" ht="15" thickBot="1">
      <c r="A22" s="80" t="s">
        <v>964</v>
      </c>
      <c r="B22" s="81" t="s">
        <v>100</v>
      </c>
      <c r="C22" s="81" t="s">
        <v>101</v>
      </c>
      <c r="D22" s="81" t="s">
        <v>225</v>
      </c>
      <c r="E22" s="69"/>
      <c r="F22" s="70"/>
      <c r="G22" s="18"/>
    </row>
    <row r="23" spans="1:7" ht="29.4" thickBot="1">
      <c r="A23" s="80" t="s">
        <v>814</v>
      </c>
      <c r="B23" s="81" t="s">
        <v>96</v>
      </c>
      <c r="C23" s="81" t="s">
        <v>101</v>
      </c>
      <c r="D23" s="81" t="s">
        <v>225</v>
      </c>
      <c r="E23" s="82"/>
      <c r="F23" s="81"/>
      <c r="G23" s="18"/>
    </row>
    <row r="24" spans="1:7" ht="15" thickBot="1">
      <c r="A24" s="80" t="s">
        <v>966</v>
      </c>
      <c r="B24" s="81" t="s">
        <v>883</v>
      </c>
      <c r="C24" s="81" t="s">
        <v>101</v>
      </c>
      <c r="D24" s="81" t="s">
        <v>89</v>
      </c>
      <c r="E24" s="83"/>
      <c r="F24" s="70"/>
      <c r="G24" s="18"/>
    </row>
    <row r="25" spans="1:7" ht="15" thickBot="1">
      <c r="A25" s="80" t="s">
        <v>815</v>
      </c>
      <c r="B25" s="81" t="s">
        <v>106</v>
      </c>
      <c r="C25" s="81" t="s">
        <v>101</v>
      </c>
      <c r="D25" s="81" t="s">
        <v>225</v>
      </c>
      <c r="E25" s="82"/>
      <c r="F25" s="81"/>
      <c r="G25" s="18"/>
    </row>
    <row r="26" spans="1:7" ht="15" thickBot="1">
      <c r="A26" s="80" t="s">
        <v>972</v>
      </c>
      <c r="B26" s="81" t="s">
        <v>87</v>
      </c>
      <c r="C26" s="81" t="s">
        <v>101</v>
      </c>
      <c r="D26" s="81" t="s">
        <v>225</v>
      </c>
      <c r="E26" s="69"/>
      <c r="F26" s="70"/>
    </row>
    <row r="27" spans="1:7" ht="15" thickBot="1">
      <c r="A27" s="80" t="s">
        <v>820</v>
      </c>
      <c r="B27" s="81" t="s">
        <v>94</v>
      </c>
      <c r="C27" s="81" t="s">
        <v>101</v>
      </c>
      <c r="D27" s="81" t="s">
        <v>225</v>
      </c>
      <c r="E27" s="71"/>
      <c r="F27" s="70"/>
      <c r="G27" s="18"/>
    </row>
    <row r="28" spans="1:7" ht="15" thickBot="1">
      <c r="A28" s="80" t="s">
        <v>980</v>
      </c>
      <c r="B28" s="81" t="s">
        <v>94</v>
      </c>
      <c r="C28" s="81" t="s">
        <v>101</v>
      </c>
      <c r="D28" s="81" t="s">
        <v>225</v>
      </c>
      <c r="E28" s="69"/>
      <c r="F28" s="70"/>
    </row>
    <row r="29" spans="1:7" ht="15" thickBot="1">
      <c r="A29" s="80" t="s">
        <v>989</v>
      </c>
      <c r="B29" s="81" t="s">
        <v>106</v>
      </c>
      <c r="C29" s="81" t="s">
        <v>101</v>
      </c>
      <c r="D29" s="81" t="s">
        <v>225</v>
      </c>
      <c r="E29" s="69"/>
      <c r="F29" s="70"/>
    </row>
    <row r="30" spans="1:7" ht="29.4" thickBot="1">
      <c r="A30" s="80" t="s">
        <v>992</v>
      </c>
      <c r="B30" s="81" t="s">
        <v>126</v>
      </c>
      <c r="C30" s="81" t="s">
        <v>101</v>
      </c>
      <c r="D30" s="81" t="s">
        <v>89</v>
      </c>
      <c r="E30" s="71"/>
      <c r="F30" s="70"/>
      <c r="G30" s="18"/>
    </row>
    <row r="31" spans="1:7" ht="15" thickBot="1">
      <c r="A31" s="80" t="s">
        <v>996</v>
      </c>
      <c r="B31" s="81" t="s">
        <v>100</v>
      </c>
      <c r="C31" s="81" t="s">
        <v>101</v>
      </c>
      <c r="D31" s="81" t="s">
        <v>89</v>
      </c>
      <c r="E31" s="69"/>
      <c r="F31" s="70"/>
    </row>
    <row r="32" spans="1:7" ht="15" thickBot="1">
      <c r="A32" s="80" t="s">
        <v>1001</v>
      </c>
      <c r="B32" s="81" t="s">
        <v>106</v>
      </c>
      <c r="C32" s="81" t="s">
        <v>101</v>
      </c>
      <c r="D32" s="81" t="s">
        <v>225</v>
      </c>
      <c r="E32" s="69"/>
      <c r="F32" s="70"/>
    </row>
    <row r="33" spans="1:7" ht="15" thickBot="1">
      <c r="A33" s="80" t="s">
        <v>834</v>
      </c>
      <c r="B33" s="81" t="s">
        <v>94</v>
      </c>
      <c r="C33" s="81" t="s">
        <v>101</v>
      </c>
      <c r="D33" s="81" t="s">
        <v>89</v>
      </c>
      <c r="E33" s="69"/>
      <c r="F33" s="70"/>
    </row>
    <row r="34" spans="1:7" ht="29.4" thickBot="1">
      <c r="A34" s="80" t="s">
        <v>1015</v>
      </c>
      <c r="B34" s="81" t="s">
        <v>96</v>
      </c>
      <c r="C34" s="81" t="s">
        <v>101</v>
      </c>
      <c r="D34" s="81" t="s">
        <v>89</v>
      </c>
      <c r="E34" s="69"/>
      <c r="F34" s="70"/>
    </row>
    <row r="35" spans="1:7" ht="15" thickBot="1">
      <c r="A35" s="80" t="s">
        <v>1017</v>
      </c>
      <c r="B35" s="81" t="s">
        <v>106</v>
      </c>
      <c r="C35" s="81" t="s">
        <v>101</v>
      </c>
      <c r="D35" s="81" t="s">
        <v>89</v>
      </c>
      <c r="E35" s="69"/>
      <c r="F35" s="70"/>
    </row>
    <row r="36" spans="1:7" ht="15" thickBot="1">
      <c r="A36" s="80" t="s">
        <v>841</v>
      </c>
      <c r="B36" s="81" t="s">
        <v>94</v>
      </c>
      <c r="C36" s="81" t="s">
        <v>101</v>
      </c>
      <c r="D36" s="81" t="s">
        <v>89</v>
      </c>
      <c r="E36" s="69"/>
      <c r="F36" s="70"/>
    </row>
    <row r="37" spans="1:7" ht="15" thickBot="1">
      <c r="A37" s="80" t="s">
        <v>842</v>
      </c>
      <c r="B37" s="81" t="s">
        <v>106</v>
      </c>
      <c r="C37" s="81" t="s">
        <v>101</v>
      </c>
      <c r="D37" s="81" t="s">
        <v>89</v>
      </c>
      <c r="E37" s="78"/>
      <c r="F37" s="70"/>
    </row>
    <row r="38" spans="1:7" ht="15" thickBot="1">
      <c r="A38" s="80" t="s">
        <v>1024</v>
      </c>
      <c r="B38" s="81" t="s">
        <v>94</v>
      </c>
      <c r="C38" s="81" t="s">
        <v>101</v>
      </c>
      <c r="D38" s="81" t="s">
        <v>225</v>
      </c>
      <c r="E38" s="82"/>
      <c r="F38" s="81"/>
    </row>
    <row r="39" spans="1:7" ht="29.4" thickBot="1">
      <c r="A39" s="80" t="s">
        <v>1025</v>
      </c>
      <c r="B39" s="81" t="s">
        <v>126</v>
      </c>
      <c r="C39" s="81" t="s">
        <v>101</v>
      </c>
      <c r="D39" s="81" t="s">
        <v>89</v>
      </c>
      <c r="E39" s="82"/>
      <c r="F39" s="81"/>
    </row>
    <row r="40" spans="1:7" ht="15" thickBot="1">
      <c r="A40" s="80" t="s">
        <v>1035</v>
      </c>
      <c r="B40" s="81" t="s">
        <v>932</v>
      </c>
      <c r="C40" s="81" t="s">
        <v>101</v>
      </c>
      <c r="D40" s="81" t="s">
        <v>225</v>
      </c>
      <c r="E40" s="69"/>
      <c r="F40" s="70"/>
    </row>
    <row r="41" spans="1:7" ht="29.4" thickBot="1">
      <c r="A41" s="80" t="s">
        <v>1036</v>
      </c>
      <c r="B41" s="81" t="s">
        <v>91</v>
      </c>
      <c r="C41" s="81" t="s">
        <v>101</v>
      </c>
      <c r="D41" s="81" t="s">
        <v>89</v>
      </c>
      <c r="E41" s="82"/>
      <c r="F41" s="81"/>
    </row>
    <row r="42" spans="1:7" ht="29.4" thickBot="1">
      <c r="A42" s="80" t="s">
        <v>1038</v>
      </c>
      <c r="B42" s="81" t="s">
        <v>96</v>
      </c>
      <c r="C42" s="81" t="s">
        <v>101</v>
      </c>
      <c r="D42" s="81" t="s">
        <v>225</v>
      </c>
      <c r="E42" s="69"/>
      <c r="F42" s="70"/>
    </row>
    <row r="43" spans="1:7" ht="15" thickBot="1">
      <c r="A43" s="80" t="s">
        <v>1041</v>
      </c>
      <c r="B43" s="81" t="s">
        <v>106</v>
      </c>
      <c r="C43" s="81" t="s">
        <v>101</v>
      </c>
      <c r="D43" s="81" t="s">
        <v>89</v>
      </c>
      <c r="E43" s="69"/>
      <c r="F43" s="70"/>
    </row>
    <row r="44" spans="1:7" ht="15" thickBot="1">
      <c r="A44" s="80" t="s">
        <v>1042</v>
      </c>
      <c r="B44" s="81" t="s">
        <v>100</v>
      </c>
      <c r="C44" s="81" t="s">
        <v>101</v>
      </c>
      <c r="D44" s="81" t="s">
        <v>89</v>
      </c>
      <c r="E44" s="69"/>
      <c r="F44" s="70"/>
    </row>
    <row r="45" spans="1:7" ht="15" thickBot="1">
      <c r="A45" s="80" t="s">
        <v>1047</v>
      </c>
      <c r="B45" s="81" t="s">
        <v>106</v>
      </c>
      <c r="C45" s="81" t="s">
        <v>101</v>
      </c>
      <c r="D45" s="81" t="s">
        <v>89</v>
      </c>
      <c r="E45" s="69"/>
      <c r="F45" s="70"/>
    </row>
    <row r="46" spans="1:7" ht="15" thickBot="1">
      <c r="A46" s="80" t="s">
        <v>1052</v>
      </c>
      <c r="B46" s="81" t="s">
        <v>145</v>
      </c>
      <c r="C46" s="81" t="s">
        <v>101</v>
      </c>
      <c r="D46" s="81" t="s">
        <v>89</v>
      </c>
      <c r="E46" s="69"/>
      <c r="F46" s="70"/>
    </row>
    <row r="47" spans="1:7" ht="29.4" thickBot="1">
      <c r="A47" s="80" t="s">
        <v>857</v>
      </c>
      <c r="B47" s="81" t="s">
        <v>96</v>
      </c>
      <c r="C47" s="81" t="s">
        <v>101</v>
      </c>
      <c r="D47" s="81" t="s">
        <v>225</v>
      </c>
      <c r="E47" s="69"/>
      <c r="F47" s="70"/>
    </row>
    <row r="48" spans="1:7" ht="15" thickBot="1">
      <c r="A48" s="80" t="s">
        <v>858</v>
      </c>
      <c r="B48" s="81" t="s">
        <v>94</v>
      </c>
      <c r="C48" s="81" t="s">
        <v>101</v>
      </c>
      <c r="D48" s="81" t="s">
        <v>89</v>
      </c>
      <c r="E48" s="71"/>
      <c r="F48" s="70"/>
      <c r="G48" s="18"/>
    </row>
    <row r="49" spans="1:7" ht="15" thickBot="1">
      <c r="A49" s="80" t="s">
        <v>859</v>
      </c>
      <c r="B49" s="81" t="s">
        <v>108</v>
      </c>
      <c r="C49" s="81" t="s">
        <v>101</v>
      </c>
      <c r="D49" s="81" t="s">
        <v>225</v>
      </c>
      <c r="E49" s="71"/>
      <c r="F49" s="70"/>
      <c r="G49" s="18"/>
    </row>
    <row r="50" spans="1:7" ht="15" thickBot="1">
      <c r="A50" s="80" t="s">
        <v>1058</v>
      </c>
      <c r="B50" s="81" t="s">
        <v>94</v>
      </c>
      <c r="C50" s="81" t="s">
        <v>101</v>
      </c>
      <c r="D50" s="81" t="s">
        <v>89</v>
      </c>
      <c r="E50" s="69"/>
      <c r="F50" s="70"/>
    </row>
    <row r="51" spans="1:7" ht="15" thickBot="1">
      <c r="A51" s="80" t="s">
        <v>1061</v>
      </c>
      <c r="B51" s="81" t="s">
        <v>94</v>
      </c>
      <c r="C51" s="81" t="s">
        <v>101</v>
      </c>
      <c r="D51" s="81" t="s">
        <v>89</v>
      </c>
      <c r="E51" s="69"/>
      <c r="F51" s="70"/>
    </row>
    <row r="52" spans="1:7" ht="15" thickBot="1">
      <c r="A52" s="80" t="s">
        <v>1062</v>
      </c>
      <c r="B52" s="81" t="s">
        <v>108</v>
      </c>
      <c r="C52" s="81" t="s">
        <v>101</v>
      </c>
      <c r="D52" s="81" t="s">
        <v>89</v>
      </c>
      <c r="E52" s="69"/>
      <c r="F52" s="70"/>
    </row>
    <row r="53" spans="1:7" ht="15" thickBot="1">
      <c r="A53" s="80" t="s">
        <v>1063</v>
      </c>
      <c r="B53" s="81" t="s">
        <v>100</v>
      </c>
      <c r="C53" s="81" t="s">
        <v>101</v>
      </c>
      <c r="D53" s="81" t="s">
        <v>225</v>
      </c>
      <c r="E53" s="69"/>
      <c r="F53" s="70"/>
    </row>
    <row r="54" spans="1:7" ht="15" thickBot="1">
      <c r="A54" s="80" t="s">
        <v>1066</v>
      </c>
      <c r="B54" s="81" t="s">
        <v>94</v>
      </c>
      <c r="C54" s="81" t="s">
        <v>101</v>
      </c>
      <c r="D54" s="81" t="s">
        <v>89</v>
      </c>
      <c r="E54" s="69"/>
      <c r="F54" s="70"/>
    </row>
    <row r="55" spans="1:7" ht="15" thickBot="1">
      <c r="A55" s="80" t="s">
        <v>949</v>
      </c>
      <c r="B55" s="81" t="s">
        <v>87</v>
      </c>
      <c r="C55" s="81" t="s">
        <v>130</v>
      </c>
      <c r="D55" s="81" t="s">
        <v>89</v>
      </c>
      <c r="E55" s="69"/>
      <c r="F55" s="70"/>
      <c r="G55" s="18"/>
    </row>
    <row r="56" spans="1:7" ht="15" thickBot="1">
      <c r="A56" s="80" t="s">
        <v>956</v>
      </c>
      <c r="B56" s="81" t="s">
        <v>87</v>
      </c>
      <c r="C56" s="81" t="s">
        <v>130</v>
      </c>
      <c r="D56" s="81" t="s">
        <v>225</v>
      </c>
      <c r="E56" s="71"/>
      <c r="F56" s="70"/>
      <c r="G56" s="18"/>
    </row>
    <row r="57" spans="1:7" ht="15" thickBot="1">
      <c r="A57" s="80" t="s">
        <v>957</v>
      </c>
      <c r="B57" s="81" t="s">
        <v>100</v>
      </c>
      <c r="C57" s="81" t="s">
        <v>130</v>
      </c>
      <c r="D57" s="81" t="s">
        <v>225</v>
      </c>
      <c r="E57" s="69"/>
      <c r="F57" s="70"/>
      <c r="G57" s="18"/>
    </row>
    <row r="58" spans="1:7" ht="15" thickBot="1">
      <c r="A58" s="80" t="s">
        <v>811</v>
      </c>
      <c r="B58" s="81" t="s">
        <v>119</v>
      </c>
      <c r="C58" s="81" t="s">
        <v>130</v>
      </c>
      <c r="D58" s="81" t="s">
        <v>89</v>
      </c>
      <c r="E58" s="71"/>
      <c r="F58" s="70"/>
      <c r="G58" s="18"/>
    </row>
    <row r="59" spans="1:7" ht="15" thickBot="1">
      <c r="A59" s="80" t="s">
        <v>961</v>
      </c>
      <c r="B59" s="81" t="s">
        <v>108</v>
      </c>
      <c r="C59" s="81" t="s">
        <v>130</v>
      </c>
      <c r="D59" s="81" t="s">
        <v>225</v>
      </c>
      <c r="E59" s="69"/>
      <c r="F59" s="70"/>
      <c r="G59" s="18"/>
    </row>
    <row r="60" spans="1:7" ht="15" thickBot="1">
      <c r="A60" s="80" t="s">
        <v>813</v>
      </c>
      <c r="B60" s="81" t="s">
        <v>94</v>
      </c>
      <c r="C60" s="81" t="s">
        <v>130</v>
      </c>
      <c r="D60" s="81" t="s">
        <v>225</v>
      </c>
      <c r="E60" s="69"/>
      <c r="F60" s="70"/>
      <c r="G60" s="18"/>
    </row>
    <row r="61" spans="1:7" ht="15" thickBot="1">
      <c r="A61" s="80" t="s">
        <v>967</v>
      </c>
      <c r="B61" s="81" t="s">
        <v>113</v>
      </c>
      <c r="C61" s="81" t="s">
        <v>130</v>
      </c>
      <c r="D61" s="81" t="s">
        <v>89</v>
      </c>
      <c r="E61" s="82"/>
      <c r="F61" s="81"/>
      <c r="G61" s="18"/>
    </row>
    <row r="62" spans="1:7" ht="15" thickBot="1">
      <c r="A62" s="80" t="s">
        <v>235</v>
      </c>
      <c r="B62" s="81" t="s">
        <v>129</v>
      </c>
      <c r="C62" s="81" t="s">
        <v>130</v>
      </c>
      <c r="D62" s="81" t="s">
        <v>225</v>
      </c>
      <c r="E62" s="69"/>
      <c r="F62" s="70"/>
      <c r="G62" s="18"/>
    </row>
    <row r="63" spans="1:7" ht="29.4" thickBot="1">
      <c r="A63" s="80" t="s">
        <v>821</v>
      </c>
      <c r="B63" s="81" t="s">
        <v>126</v>
      </c>
      <c r="C63" s="81" t="s">
        <v>130</v>
      </c>
      <c r="D63" s="81" t="s">
        <v>225</v>
      </c>
      <c r="E63" s="82"/>
      <c r="F63" s="81"/>
      <c r="G63" s="18"/>
    </row>
    <row r="64" spans="1:7" ht="15" thickBot="1">
      <c r="A64" s="80" t="s">
        <v>977</v>
      </c>
      <c r="B64" s="81" t="s">
        <v>87</v>
      </c>
      <c r="C64" s="81" t="s">
        <v>130</v>
      </c>
      <c r="D64" s="81" t="s">
        <v>225</v>
      </c>
      <c r="E64" s="82"/>
      <c r="F64" s="81"/>
    </row>
    <row r="65" spans="1:7" ht="15" thickBot="1">
      <c r="A65" s="80" t="s">
        <v>979</v>
      </c>
      <c r="B65" s="81" t="s">
        <v>94</v>
      </c>
      <c r="C65" s="81" t="s">
        <v>130</v>
      </c>
      <c r="D65" s="81" t="s">
        <v>225</v>
      </c>
      <c r="E65" s="69"/>
      <c r="F65" s="70"/>
    </row>
    <row r="66" spans="1:7" ht="15" thickBot="1">
      <c r="A66" s="80" t="s">
        <v>107</v>
      </c>
      <c r="B66" s="81" t="s">
        <v>108</v>
      </c>
      <c r="C66" s="81" t="s">
        <v>130</v>
      </c>
      <c r="D66" s="81" t="s">
        <v>89</v>
      </c>
      <c r="E66" s="82"/>
      <c r="F66" s="81"/>
    </row>
    <row r="67" spans="1:7" ht="15" thickBot="1">
      <c r="A67" s="80" t="s">
        <v>982</v>
      </c>
      <c r="B67" s="81" t="s">
        <v>94</v>
      </c>
      <c r="C67" s="81" t="s">
        <v>130</v>
      </c>
      <c r="D67" s="81" t="s">
        <v>225</v>
      </c>
      <c r="E67" s="69"/>
      <c r="F67" s="70"/>
    </row>
    <row r="68" spans="1:7" ht="15" thickBot="1">
      <c r="A68" s="80" t="s">
        <v>240</v>
      </c>
      <c r="B68" s="81" t="s">
        <v>100</v>
      </c>
      <c r="C68" s="81" t="s">
        <v>130</v>
      </c>
      <c r="D68" s="81" t="s">
        <v>225</v>
      </c>
      <c r="E68" s="69"/>
      <c r="F68" s="70"/>
    </row>
    <row r="69" spans="1:7" ht="15" thickBot="1">
      <c r="A69" s="80" t="s">
        <v>826</v>
      </c>
      <c r="B69" s="81" t="s">
        <v>87</v>
      </c>
      <c r="C69" s="81" t="s">
        <v>130</v>
      </c>
      <c r="D69" s="81" t="s">
        <v>89</v>
      </c>
      <c r="E69" s="69"/>
      <c r="F69" s="70"/>
    </row>
    <row r="70" spans="1:7" ht="29.4" thickBot="1">
      <c r="A70" s="80" t="s">
        <v>827</v>
      </c>
      <c r="B70" s="81" t="s">
        <v>96</v>
      </c>
      <c r="C70" s="81" t="s">
        <v>130</v>
      </c>
      <c r="D70" s="81" t="s">
        <v>89</v>
      </c>
      <c r="E70" s="82"/>
      <c r="F70" s="81"/>
      <c r="G70" s="18"/>
    </row>
    <row r="71" spans="1:7" ht="15" thickBot="1">
      <c r="A71" s="80" t="s">
        <v>110</v>
      </c>
      <c r="B71" s="81" t="s">
        <v>94</v>
      </c>
      <c r="C71" s="81" t="s">
        <v>130</v>
      </c>
      <c r="D71" s="81" t="s">
        <v>89</v>
      </c>
      <c r="E71" s="69"/>
      <c r="F71" s="70"/>
    </row>
    <row r="72" spans="1:7" ht="29.4" thickBot="1">
      <c r="A72" s="80" t="s">
        <v>830</v>
      </c>
      <c r="B72" s="81" t="s">
        <v>91</v>
      </c>
      <c r="C72" s="81" t="s">
        <v>130</v>
      </c>
      <c r="D72" s="81" t="s">
        <v>89</v>
      </c>
      <c r="E72" s="69"/>
      <c r="F72" s="70"/>
    </row>
    <row r="73" spans="1:7" ht="15" thickBot="1">
      <c r="A73" s="80" t="s">
        <v>987</v>
      </c>
      <c r="B73" s="81" t="s">
        <v>106</v>
      </c>
      <c r="C73" s="81" t="s">
        <v>130</v>
      </c>
      <c r="D73" s="81" t="s">
        <v>89</v>
      </c>
      <c r="E73" s="82"/>
      <c r="F73" s="81"/>
    </row>
    <row r="74" spans="1:7" ht="15" thickBot="1">
      <c r="A74" s="80" t="s">
        <v>241</v>
      </c>
      <c r="B74" s="81" t="s">
        <v>106</v>
      </c>
      <c r="C74" s="81" t="s">
        <v>130</v>
      </c>
      <c r="D74" s="81" t="s">
        <v>225</v>
      </c>
      <c r="E74" s="69"/>
      <c r="F74" s="70"/>
    </row>
    <row r="75" spans="1:7" ht="15" thickBot="1">
      <c r="A75" s="80" t="s">
        <v>111</v>
      </c>
      <c r="B75" s="81" t="s">
        <v>106</v>
      </c>
      <c r="C75" s="81" t="s">
        <v>130</v>
      </c>
      <c r="D75" s="81" t="s">
        <v>89</v>
      </c>
      <c r="E75" s="82"/>
      <c r="F75" s="81"/>
      <c r="G75" s="18"/>
    </row>
    <row r="76" spans="1:7" ht="15" thickBot="1">
      <c r="A76" s="80" t="s">
        <v>832</v>
      </c>
      <c r="B76" s="81" t="s">
        <v>94</v>
      </c>
      <c r="C76" s="81" t="s">
        <v>130</v>
      </c>
      <c r="D76" s="81" t="s">
        <v>225</v>
      </c>
      <c r="E76" s="69"/>
      <c r="F76" s="70"/>
    </row>
    <row r="77" spans="1:7" ht="15" thickBot="1">
      <c r="A77" s="80" t="s">
        <v>997</v>
      </c>
      <c r="B77" s="81" t="s">
        <v>94</v>
      </c>
      <c r="C77" s="81" t="s">
        <v>130</v>
      </c>
      <c r="D77" s="81" t="s">
        <v>225</v>
      </c>
      <c r="E77" s="69"/>
      <c r="F77" s="70"/>
    </row>
    <row r="78" spans="1:7" ht="29.4" thickBot="1">
      <c r="A78" s="80" t="s">
        <v>244</v>
      </c>
      <c r="B78" s="81" t="s">
        <v>126</v>
      </c>
      <c r="C78" s="81" t="s">
        <v>130</v>
      </c>
      <c r="D78" s="81" t="s">
        <v>225</v>
      </c>
      <c r="E78" s="82"/>
      <c r="F78" s="81"/>
    </row>
    <row r="79" spans="1:7" ht="15" thickBot="1">
      <c r="A79" s="80" t="s">
        <v>998</v>
      </c>
      <c r="B79" s="81" t="s">
        <v>106</v>
      </c>
      <c r="C79" s="81" t="s">
        <v>130</v>
      </c>
      <c r="D79" s="81" t="s">
        <v>89</v>
      </c>
      <c r="E79" s="69"/>
      <c r="F79" s="70"/>
    </row>
    <row r="80" spans="1:7" ht="29.4" thickBot="1">
      <c r="A80" s="80" t="s">
        <v>1000</v>
      </c>
      <c r="B80" s="81" t="s">
        <v>91</v>
      </c>
      <c r="C80" s="81" t="s">
        <v>130</v>
      </c>
      <c r="D80" s="81" t="s">
        <v>225</v>
      </c>
      <c r="E80" s="71"/>
      <c r="F80" s="70"/>
      <c r="G80" s="18"/>
    </row>
    <row r="81" spans="1:7" ht="15" thickBot="1">
      <c r="A81" s="80" t="s">
        <v>1005</v>
      </c>
      <c r="B81" s="81" t="s">
        <v>100</v>
      </c>
      <c r="C81" s="81" t="s">
        <v>130</v>
      </c>
      <c r="D81" s="81" t="s">
        <v>225</v>
      </c>
      <c r="E81" s="71"/>
      <c r="F81" s="70"/>
      <c r="G81" s="18"/>
    </row>
    <row r="82" spans="1:7" ht="15" thickBot="1">
      <c r="A82" s="80" t="s">
        <v>1006</v>
      </c>
      <c r="B82" s="81" t="s">
        <v>87</v>
      </c>
      <c r="C82" s="81" t="s">
        <v>130</v>
      </c>
      <c r="D82" s="81" t="s">
        <v>89</v>
      </c>
      <c r="E82" s="71"/>
      <c r="F82" s="70"/>
      <c r="G82" s="18"/>
    </row>
    <row r="83" spans="1:7" ht="43.8" thickBot="1">
      <c r="A83" s="80" t="s">
        <v>1009</v>
      </c>
      <c r="B83" s="81" t="s">
        <v>98</v>
      </c>
      <c r="C83" s="81" t="s">
        <v>130</v>
      </c>
      <c r="D83" s="81" t="s">
        <v>89</v>
      </c>
      <c r="E83" s="69"/>
      <c r="F83" s="70"/>
    </row>
    <row r="84" spans="1:7" ht="15" thickBot="1">
      <c r="A84" s="80" t="s">
        <v>1010</v>
      </c>
      <c r="B84" s="81" t="s">
        <v>106</v>
      </c>
      <c r="C84" s="81" t="s">
        <v>130</v>
      </c>
      <c r="D84" s="81" t="s">
        <v>89</v>
      </c>
      <c r="E84" s="69"/>
      <c r="F84" s="70"/>
    </row>
    <row r="85" spans="1:7" ht="15" thickBot="1">
      <c r="A85" s="80" t="s">
        <v>835</v>
      </c>
      <c r="B85" s="81" t="s">
        <v>119</v>
      </c>
      <c r="C85" s="81" t="s">
        <v>130</v>
      </c>
      <c r="D85" s="81" t="s">
        <v>89</v>
      </c>
      <c r="E85" s="69"/>
      <c r="F85" s="70"/>
    </row>
    <row r="86" spans="1:7" ht="15" thickBot="1">
      <c r="A86" s="80" t="s">
        <v>1013</v>
      </c>
      <c r="B86" s="81" t="s">
        <v>87</v>
      </c>
      <c r="C86" s="81" t="s">
        <v>130</v>
      </c>
      <c r="D86" s="81" t="s">
        <v>89</v>
      </c>
      <c r="E86" s="69"/>
      <c r="F86" s="70"/>
    </row>
    <row r="87" spans="1:7" ht="15" thickBot="1">
      <c r="A87" s="80" t="s">
        <v>248</v>
      </c>
      <c r="B87" s="81" t="s">
        <v>106</v>
      </c>
      <c r="C87" s="81" t="s">
        <v>130</v>
      </c>
      <c r="D87" s="81" t="s">
        <v>225</v>
      </c>
      <c r="E87" s="69"/>
      <c r="F87" s="70"/>
    </row>
    <row r="88" spans="1:7" ht="29.4" thickBot="1">
      <c r="A88" s="80" t="s">
        <v>1022</v>
      </c>
      <c r="B88" s="81" t="s">
        <v>96</v>
      </c>
      <c r="C88" s="81" t="s">
        <v>130</v>
      </c>
      <c r="D88" s="81" t="s">
        <v>89</v>
      </c>
      <c r="E88" s="71"/>
      <c r="F88" s="70"/>
      <c r="G88" s="18"/>
    </row>
    <row r="89" spans="1:7" ht="15" thickBot="1">
      <c r="A89" s="80" t="s">
        <v>1023</v>
      </c>
      <c r="B89" s="81" t="s">
        <v>100</v>
      </c>
      <c r="C89" s="81" t="s">
        <v>130</v>
      </c>
      <c r="D89" s="81" t="s">
        <v>89</v>
      </c>
      <c r="E89" s="82"/>
      <c r="F89" s="81"/>
    </row>
    <row r="90" spans="1:7" ht="15" thickBot="1">
      <c r="A90" s="80" t="s">
        <v>249</v>
      </c>
      <c r="B90" s="81" t="s">
        <v>94</v>
      </c>
      <c r="C90" s="81" t="s">
        <v>130</v>
      </c>
      <c r="D90" s="81" t="s">
        <v>225</v>
      </c>
      <c r="E90" s="69"/>
      <c r="F90" s="70"/>
    </row>
    <row r="91" spans="1:7" ht="15" thickBot="1">
      <c r="A91" s="80" t="s">
        <v>1028</v>
      </c>
      <c r="B91" s="81" t="s">
        <v>106</v>
      </c>
      <c r="C91" s="81" t="s">
        <v>130</v>
      </c>
      <c r="D91" s="81" t="s">
        <v>225</v>
      </c>
      <c r="E91" s="71"/>
      <c r="F91" s="70"/>
      <c r="G91" s="18"/>
    </row>
    <row r="92" spans="1:7" ht="15" thickBot="1">
      <c r="A92" s="80" t="s">
        <v>1032</v>
      </c>
      <c r="B92" s="81" t="s">
        <v>113</v>
      </c>
      <c r="C92" s="81" t="s">
        <v>130</v>
      </c>
      <c r="D92" s="81" t="s">
        <v>89</v>
      </c>
      <c r="E92" s="69"/>
      <c r="F92" s="70"/>
    </row>
    <row r="93" spans="1:7" ht="15" thickBot="1">
      <c r="A93" s="80" t="s">
        <v>844</v>
      </c>
      <c r="B93" s="81" t="s">
        <v>145</v>
      </c>
      <c r="C93" s="81" t="s">
        <v>130</v>
      </c>
      <c r="D93" s="81" t="s">
        <v>225</v>
      </c>
      <c r="E93" s="69"/>
      <c r="F93" s="70"/>
    </row>
    <row r="94" spans="1:7" ht="29.4" thickBot="1">
      <c r="A94" s="80" t="s">
        <v>1033</v>
      </c>
      <c r="B94" s="81" t="s">
        <v>91</v>
      </c>
      <c r="C94" s="81" t="s">
        <v>130</v>
      </c>
      <c r="D94" s="81" t="s">
        <v>89</v>
      </c>
      <c r="E94" s="69"/>
      <c r="F94" s="70"/>
    </row>
    <row r="95" spans="1:7" ht="15" thickBot="1">
      <c r="A95" s="80" t="s">
        <v>1034</v>
      </c>
      <c r="B95" s="81" t="s">
        <v>100</v>
      </c>
      <c r="C95" s="81" t="s">
        <v>130</v>
      </c>
      <c r="D95" s="81" t="s">
        <v>225</v>
      </c>
      <c r="E95" s="69"/>
      <c r="F95" s="70"/>
    </row>
    <row r="96" spans="1:7" ht="15" thickBot="1">
      <c r="A96" s="80" t="s">
        <v>118</v>
      </c>
      <c r="B96" s="81" t="s">
        <v>119</v>
      </c>
      <c r="C96" s="81" t="s">
        <v>130</v>
      </c>
      <c r="D96" s="81" t="s">
        <v>89</v>
      </c>
      <c r="E96" s="69"/>
      <c r="F96" s="70"/>
    </row>
    <row r="97" spans="1:7" ht="15" thickBot="1">
      <c r="A97" s="80" t="s">
        <v>848</v>
      </c>
      <c r="B97" s="81" t="s">
        <v>108</v>
      </c>
      <c r="C97" s="81" t="s">
        <v>130</v>
      </c>
      <c r="D97" s="81" t="s">
        <v>225</v>
      </c>
      <c r="E97" s="82"/>
      <c r="F97" s="81"/>
    </row>
    <row r="98" spans="1:7" ht="15" thickBot="1">
      <c r="A98" s="80" t="s">
        <v>1040</v>
      </c>
      <c r="B98" s="81" t="s">
        <v>100</v>
      </c>
      <c r="C98" s="81" t="s">
        <v>130</v>
      </c>
      <c r="D98" s="81" t="s">
        <v>225</v>
      </c>
      <c r="E98" s="71"/>
      <c r="F98" s="70"/>
      <c r="G98" s="18"/>
    </row>
    <row r="99" spans="1:7" ht="15" thickBot="1">
      <c r="A99" s="80" t="s">
        <v>121</v>
      </c>
      <c r="B99" s="81" t="s">
        <v>106</v>
      </c>
      <c r="C99" s="81" t="s">
        <v>130</v>
      </c>
      <c r="D99" s="81" t="s">
        <v>89</v>
      </c>
      <c r="E99" s="71"/>
      <c r="F99" s="70"/>
      <c r="G99" s="18"/>
    </row>
    <row r="100" spans="1:7" ht="15" thickBot="1">
      <c r="A100" s="80" t="s">
        <v>1046</v>
      </c>
      <c r="B100" s="81" t="s">
        <v>106</v>
      </c>
      <c r="C100" s="81" t="s">
        <v>130</v>
      </c>
      <c r="D100" s="81" t="s">
        <v>89</v>
      </c>
      <c r="E100" s="69"/>
      <c r="F100" s="70"/>
    </row>
    <row r="101" spans="1:7" ht="15" thickBot="1">
      <c r="A101" s="80" t="s">
        <v>1048</v>
      </c>
      <c r="B101" s="81" t="s">
        <v>106</v>
      </c>
      <c r="C101" s="81" t="s">
        <v>130</v>
      </c>
      <c r="D101" s="81" t="s">
        <v>225</v>
      </c>
      <c r="E101" s="82"/>
      <c r="F101" s="81"/>
    </row>
    <row r="102" spans="1:7" ht="15" thickBot="1">
      <c r="A102" s="80" t="s">
        <v>123</v>
      </c>
      <c r="B102" s="81" t="s">
        <v>119</v>
      </c>
      <c r="C102" s="81" t="s">
        <v>130</v>
      </c>
      <c r="D102" s="81" t="s">
        <v>89</v>
      </c>
      <c r="E102" s="71"/>
      <c r="F102" s="70"/>
      <c r="G102" s="18"/>
    </row>
    <row r="103" spans="1:7" ht="29.4" thickBot="1">
      <c r="A103" s="80" t="s">
        <v>854</v>
      </c>
      <c r="B103" s="81" t="s">
        <v>91</v>
      </c>
      <c r="C103" s="81" t="s">
        <v>130</v>
      </c>
      <c r="D103" s="81" t="s">
        <v>225</v>
      </c>
      <c r="E103" s="69"/>
      <c r="F103" s="70"/>
    </row>
    <row r="104" spans="1:7" ht="15" thickBot="1">
      <c r="A104" s="80" t="s">
        <v>1057</v>
      </c>
      <c r="B104" s="81" t="s">
        <v>129</v>
      </c>
      <c r="C104" s="81" t="s">
        <v>130</v>
      </c>
      <c r="D104" s="81" t="s">
        <v>225</v>
      </c>
      <c r="E104" s="82"/>
      <c r="F104" s="81"/>
    </row>
    <row r="105" spans="1:7" ht="15" thickBot="1">
      <c r="A105" s="80" t="s">
        <v>124</v>
      </c>
      <c r="B105" s="81" t="s">
        <v>94</v>
      </c>
      <c r="C105" s="81" t="s">
        <v>130</v>
      </c>
      <c r="D105" s="81" t="s">
        <v>89</v>
      </c>
      <c r="E105" s="69"/>
      <c r="F105" s="70"/>
    </row>
    <row r="106" spans="1:7" ht="29.4" thickBot="1">
      <c r="A106" s="80" t="s">
        <v>125</v>
      </c>
      <c r="B106" s="81" t="s">
        <v>126</v>
      </c>
      <c r="C106" s="81" t="s">
        <v>130</v>
      </c>
      <c r="D106" s="81" t="s">
        <v>89</v>
      </c>
      <c r="E106" s="69"/>
      <c r="F106" s="70"/>
    </row>
    <row r="107" spans="1:7" ht="15" thickBot="1">
      <c r="A107" s="80" t="s">
        <v>1065</v>
      </c>
      <c r="B107" s="81" t="s">
        <v>100</v>
      </c>
      <c r="C107" s="81" t="s">
        <v>130</v>
      </c>
      <c r="D107" s="81" t="s">
        <v>89</v>
      </c>
      <c r="E107" s="69"/>
      <c r="F107" s="70"/>
    </row>
    <row r="108" spans="1:7" ht="15" thickBot="1">
      <c r="A108" s="80" t="s">
        <v>255</v>
      </c>
      <c r="B108" s="81" t="s">
        <v>145</v>
      </c>
      <c r="C108" s="81" t="s">
        <v>130</v>
      </c>
      <c r="D108" s="81" t="s">
        <v>225</v>
      </c>
      <c r="E108" s="69"/>
      <c r="F108" s="70"/>
    </row>
    <row r="109" spans="1:7" ht="29.4" thickBot="1">
      <c r="A109" s="80" t="s">
        <v>807</v>
      </c>
      <c r="B109" s="81" t="s">
        <v>126</v>
      </c>
      <c r="C109" s="81" t="s">
        <v>160</v>
      </c>
      <c r="D109" s="81" t="s">
        <v>225</v>
      </c>
      <c r="E109" s="82"/>
      <c r="F109" s="81"/>
      <c r="G109" s="18"/>
    </row>
    <row r="110" spans="1:7" ht="29.4" thickBot="1">
      <c r="A110" s="80" t="s">
        <v>257</v>
      </c>
      <c r="B110" s="81" t="s">
        <v>126</v>
      </c>
      <c r="C110" s="81" t="s">
        <v>160</v>
      </c>
      <c r="D110" s="81" t="s">
        <v>225</v>
      </c>
      <c r="E110" s="69"/>
      <c r="F110" s="70"/>
      <c r="G110" s="18"/>
    </row>
    <row r="111" spans="1:7" ht="15" thickBot="1">
      <c r="A111" s="80" t="s">
        <v>809</v>
      </c>
      <c r="B111" s="81" t="s">
        <v>100</v>
      </c>
      <c r="C111" s="81" t="s">
        <v>160</v>
      </c>
      <c r="D111" s="81" t="s">
        <v>225</v>
      </c>
      <c r="E111" s="69"/>
      <c r="F111" s="70"/>
      <c r="G111" s="18"/>
    </row>
    <row r="112" spans="1:7" ht="29.4" thickBot="1">
      <c r="A112" s="80" t="s">
        <v>810</v>
      </c>
      <c r="B112" s="81" t="s">
        <v>96</v>
      </c>
      <c r="C112" s="81" t="s">
        <v>160</v>
      </c>
      <c r="D112" s="81" t="s">
        <v>225</v>
      </c>
      <c r="E112" s="69"/>
      <c r="F112" s="70"/>
      <c r="G112" s="18"/>
    </row>
    <row r="113" spans="1:7" ht="15" thickBot="1">
      <c r="A113" s="80" t="s">
        <v>260</v>
      </c>
      <c r="B113" s="81" t="s">
        <v>880</v>
      </c>
      <c r="C113" s="81" t="s">
        <v>160</v>
      </c>
      <c r="D113" s="81" t="s">
        <v>225</v>
      </c>
      <c r="E113" s="69"/>
      <c r="F113" s="70"/>
      <c r="G113" s="18"/>
    </row>
    <row r="114" spans="1:7" ht="15" thickBot="1">
      <c r="A114" s="80" t="s">
        <v>134</v>
      </c>
      <c r="B114" s="81" t="s">
        <v>94</v>
      </c>
      <c r="C114" s="81" t="s">
        <v>160</v>
      </c>
      <c r="D114" s="81" t="s">
        <v>89</v>
      </c>
      <c r="E114" s="71"/>
      <c r="F114" s="70"/>
      <c r="G114" s="18"/>
    </row>
    <row r="115" spans="1:7" ht="15" thickBot="1">
      <c r="A115" s="80" t="s">
        <v>135</v>
      </c>
      <c r="B115" s="81" t="s">
        <v>108</v>
      </c>
      <c r="C115" s="81" t="s">
        <v>160</v>
      </c>
      <c r="D115" s="81" t="s">
        <v>89</v>
      </c>
      <c r="E115" s="82"/>
      <c r="F115" s="81"/>
      <c r="G115" s="18"/>
    </row>
    <row r="116" spans="1:7" ht="15" thickBot="1">
      <c r="A116" s="80" t="s">
        <v>959</v>
      </c>
      <c r="B116" s="81" t="s">
        <v>119</v>
      </c>
      <c r="C116" s="81" t="s">
        <v>160</v>
      </c>
      <c r="D116" s="81" t="s">
        <v>89</v>
      </c>
      <c r="E116" s="69"/>
      <c r="F116" s="70"/>
      <c r="G116" s="18"/>
    </row>
    <row r="117" spans="1:7" ht="15" thickBot="1">
      <c r="A117" s="80" t="s">
        <v>962</v>
      </c>
      <c r="B117" s="81" t="s">
        <v>113</v>
      </c>
      <c r="C117" s="81" t="s">
        <v>160</v>
      </c>
      <c r="D117" s="81" t="s">
        <v>89</v>
      </c>
      <c r="E117" s="82"/>
      <c r="F117" s="81"/>
      <c r="G117" s="18"/>
    </row>
    <row r="118" spans="1:7" ht="15" thickBot="1">
      <c r="A118" s="80" t="s">
        <v>266</v>
      </c>
      <c r="B118" s="81" t="s">
        <v>106</v>
      </c>
      <c r="C118" s="81" t="s">
        <v>160</v>
      </c>
      <c r="D118" s="81" t="s">
        <v>225</v>
      </c>
      <c r="E118" s="69"/>
      <c r="F118" s="70"/>
      <c r="G118" s="18"/>
    </row>
    <row r="119" spans="1:7" ht="15" thickBot="1">
      <c r="A119" s="80" t="s">
        <v>267</v>
      </c>
      <c r="B119" s="81" t="s">
        <v>129</v>
      </c>
      <c r="C119" s="81" t="s">
        <v>160</v>
      </c>
      <c r="D119" s="81" t="s">
        <v>225</v>
      </c>
      <c r="E119" s="69"/>
      <c r="F119" s="70"/>
      <c r="G119" s="18"/>
    </row>
    <row r="120" spans="1:7" ht="15" thickBot="1">
      <c r="A120" s="80" t="s">
        <v>816</v>
      </c>
      <c r="B120" s="81" t="s">
        <v>300</v>
      </c>
      <c r="C120" s="81" t="s">
        <v>160</v>
      </c>
      <c r="D120" s="81" t="s">
        <v>89</v>
      </c>
      <c r="E120" s="82"/>
      <c r="F120" s="81"/>
      <c r="G120" s="18"/>
    </row>
    <row r="121" spans="1:7" ht="15" thickBot="1">
      <c r="A121" s="80" t="s">
        <v>138</v>
      </c>
      <c r="B121" s="81" t="s">
        <v>94</v>
      </c>
      <c r="C121" s="81" t="s">
        <v>160</v>
      </c>
      <c r="D121" s="81" t="s">
        <v>89</v>
      </c>
      <c r="E121" s="69"/>
      <c r="F121" s="70"/>
    </row>
    <row r="122" spans="1:7" ht="29.4" thickBot="1">
      <c r="A122" s="80" t="s">
        <v>817</v>
      </c>
      <c r="B122" s="81" t="s">
        <v>126</v>
      </c>
      <c r="C122" s="81" t="s">
        <v>160</v>
      </c>
      <c r="D122" s="81" t="s">
        <v>89</v>
      </c>
      <c r="E122" s="69"/>
      <c r="F122" s="70"/>
    </row>
    <row r="123" spans="1:7" ht="15" thickBot="1">
      <c r="A123" s="80" t="s">
        <v>818</v>
      </c>
      <c r="B123" s="81" t="s">
        <v>94</v>
      </c>
      <c r="C123" s="81" t="s">
        <v>160</v>
      </c>
      <c r="D123" s="81" t="s">
        <v>225</v>
      </c>
      <c r="E123" s="71"/>
      <c r="F123" s="70"/>
      <c r="G123" s="18"/>
    </row>
    <row r="124" spans="1:7" ht="15" thickBot="1">
      <c r="A124" s="80" t="s">
        <v>973</v>
      </c>
      <c r="B124" s="81" t="s">
        <v>94</v>
      </c>
      <c r="C124" s="81" t="s">
        <v>160</v>
      </c>
      <c r="D124" s="81" t="s">
        <v>225</v>
      </c>
      <c r="E124" s="69"/>
      <c r="F124" s="70"/>
    </row>
    <row r="125" spans="1:7" ht="15" thickBot="1">
      <c r="A125" s="80" t="s">
        <v>974</v>
      </c>
      <c r="B125" s="81" t="s">
        <v>100</v>
      </c>
      <c r="C125" s="81" t="s">
        <v>160</v>
      </c>
      <c r="D125" s="81" t="s">
        <v>225</v>
      </c>
      <c r="E125" s="71"/>
      <c r="F125" s="70"/>
      <c r="G125" s="18"/>
    </row>
    <row r="126" spans="1:7" ht="15" thickBot="1">
      <c r="A126" s="80" t="s">
        <v>976</v>
      </c>
      <c r="B126" s="81" t="s">
        <v>106</v>
      </c>
      <c r="C126" s="81" t="s">
        <v>160</v>
      </c>
      <c r="D126" s="81" t="s">
        <v>225</v>
      </c>
      <c r="E126" s="69"/>
      <c r="F126" s="70"/>
    </row>
    <row r="127" spans="1:7" ht="29.4" thickBot="1">
      <c r="A127" s="80" t="s">
        <v>978</v>
      </c>
      <c r="B127" s="81" t="s">
        <v>96</v>
      </c>
      <c r="C127" s="81" t="s">
        <v>160</v>
      </c>
      <c r="D127" s="81" t="s">
        <v>225</v>
      </c>
      <c r="E127" s="69"/>
      <c r="F127" s="70"/>
    </row>
    <row r="128" spans="1:7" ht="29.4" thickBot="1">
      <c r="A128" s="80" t="s">
        <v>981</v>
      </c>
      <c r="B128" s="81" t="s">
        <v>96</v>
      </c>
      <c r="C128" s="81" t="s">
        <v>160</v>
      </c>
      <c r="D128" s="81" t="s">
        <v>225</v>
      </c>
      <c r="E128" s="69"/>
      <c r="F128" s="70"/>
    </row>
    <row r="129" spans="1:7" ht="15" thickBot="1">
      <c r="A129" s="80" t="s">
        <v>273</v>
      </c>
      <c r="B129" s="81" t="s">
        <v>108</v>
      </c>
      <c r="C129" s="81" t="s">
        <v>160</v>
      </c>
      <c r="D129" s="81" t="s">
        <v>225</v>
      </c>
      <c r="E129" s="71"/>
      <c r="F129" s="70"/>
      <c r="G129" s="18"/>
    </row>
    <row r="130" spans="1:7" ht="15" thickBot="1">
      <c r="A130" s="80" t="s">
        <v>984</v>
      </c>
      <c r="B130" s="81" t="s">
        <v>100</v>
      </c>
      <c r="C130" s="81" t="s">
        <v>160</v>
      </c>
      <c r="D130" s="81" t="s">
        <v>89</v>
      </c>
      <c r="E130" s="69"/>
      <c r="F130" s="70"/>
    </row>
    <row r="131" spans="1:7" ht="29.4" thickBot="1">
      <c r="A131" s="80" t="s">
        <v>275</v>
      </c>
      <c r="B131" s="81" t="s">
        <v>126</v>
      </c>
      <c r="C131" s="81" t="s">
        <v>160</v>
      </c>
      <c r="D131" s="81" t="s">
        <v>225</v>
      </c>
      <c r="E131" s="69"/>
      <c r="F131" s="70"/>
    </row>
    <row r="132" spans="1:7" ht="29.4" thickBot="1">
      <c r="A132" s="80" t="s">
        <v>993</v>
      </c>
      <c r="B132" s="81" t="s">
        <v>91</v>
      </c>
      <c r="C132" s="81" t="s">
        <v>160</v>
      </c>
      <c r="D132" s="81" t="s">
        <v>89</v>
      </c>
      <c r="E132" s="69"/>
      <c r="F132" s="70"/>
    </row>
    <row r="133" spans="1:7" ht="15" thickBot="1">
      <c r="A133" s="80" t="s">
        <v>994</v>
      </c>
      <c r="B133" s="81" t="s">
        <v>100</v>
      </c>
      <c r="C133" s="81" t="s">
        <v>160</v>
      </c>
      <c r="D133" s="81" t="s">
        <v>225</v>
      </c>
      <c r="E133" s="69"/>
      <c r="F133" s="70"/>
    </row>
    <row r="134" spans="1:7" ht="29.4" thickBot="1">
      <c r="A134" s="80" t="s">
        <v>995</v>
      </c>
      <c r="B134" s="81" t="s">
        <v>91</v>
      </c>
      <c r="C134" s="81" t="s">
        <v>160</v>
      </c>
      <c r="D134" s="81" t="s">
        <v>225</v>
      </c>
      <c r="E134" s="69"/>
      <c r="F134" s="70"/>
      <c r="G134" s="18"/>
    </row>
    <row r="135" spans="1:7" ht="15" thickBot="1">
      <c r="A135" s="80" t="s">
        <v>1002</v>
      </c>
      <c r="B135" s="81" t="s">
        <v>113</v>
      </c>
      <c r="C135" s="81" t="s">
        <v>160</v>
      </c>
      <c r="D135" s="81" t="s">
        <v>89</v>
      </c>
      <c r="E135" s="69"/>
      <c r="F135" s="70"/>
    </row>
    <row r="136" spans="1:7" ht="15" thickBot="1">
      <c r="A136" s="80" t="s">
        <v>833</v>
      </c>
      <c r="B136" s="81" t="s">
        <v>94</v>
      </c>
      <c r="C136" s="81" t="s">
        <v>160</v>
      </c>
      <c r="D136" s="81" t="s">
        <v>89</v>
      </c>
      <c r="E136" s="69"/>
      <c r="F136" s="70"/>
    </row>
    <row r="137" spans="1:7" ht="15" thickBot="1">
      <c r="A137" s="80" t="s">
        <v>147</v>
      </c>
      <c r="B137" s="81" t="s">
        <v>94</v>
      </c>
      <c r="C137" s="81" t="s">
        <v>160</v>
      </c>
      <c r="D137" s="81" t="s">
        <v>89</v>
      </c>
      <c r="E137" s="69"/>
      <c r="F137" s="70"/>
    </row>
    <row r="138" spans="1:7" ht="29.4" thickBot="1">
      <c r="A138" s="80" t="s">
        <v>1011</v>
      </c>
      <c r="B138" s="81" t="s">
        <v>96</v>
      </c>
      <c r="C138" s="81" t="s">
        <v>160</v>
      </c>
      <c r="D138" s="81" t="s">
        <v>225</v>
      </c>
      <c r="E138" s="82"/>
      <c r="F138" s="81"/>
    </row>
    <row r="139" spans="1:7" ht="15" thickBot="1">
      <c r="A139" s="80" t="s">
        <v>836</v>
      </c>
      <c r="B139" s="81" t="s">
        <v>100</v>
      </c>
      <c r="C139" s="81" t="s">
        <v>160</v>
      </c>
      <c r="D139" s="81" t="s">
        <v>89</v>
      </c>
      <c r="E139" s="69"/>
      <c r="F139" s="70"/>
    </row>
    <row r="140" spans="1:7" ht="15" thickBot="1">
      <c r="A140" s="80" t="s">
        <v>837</v>
      </c>
      <c r="B140" s="81" t="s">
        <v>100</v>
      </c>
      <c r="C140" s="81" t="s">
        <v>160</v>
      </c>
      <c r="D140" s="81" t="s">
        <v>225</v>
      </c>
      <c r="E140" s="69"/>
      <c r="F140" s="70"/>
    </row>
    <row r="141" spans="1:7" ht="15" thickBot="1">
      <c r="A141" s="80" t="s">
        <v>1014</v>
      </c>
      <c r="B141" s="81" t="s">
        <v>129</v>
      </c>
      <c r="C141" s="81" t="s">
        <v>160</v>
      </c>
      <c r="D141" s="81" t="s">
        <v>225</v>
      </c>
      <c r="E141" s="69"/>
      <c r="F141" s="70"/>
    </row>
    <row r="142" spans="1:7" ht="15" thickBot="1">
      <c r="A142" s="80" t="s">
        <v>1019</v>
      </c>
      <c r="B142" s="81" t="s">
        <v>184</v>
      </c>
      <c r="C142" s="81" t="s">
        <v>160</v>
      </c>
      <c r="D142" s="81" t="s">
        <v>89</v>
      </c>
      <c r="E142" s="82"/>
      <c r="F142" s="81"/>
      <c r="G142" s="18"/>
    </row>
    <row r="143" spans="1:7" ht="29.4" thickBot="1">
      <c r="A143" s="80" t="s">
        <v>1026</v>
      </c>
      <c r="B143" s="81" t="s">
        <v>126</v>
      </c>
      <c r="C143" s="81" t="s">
        <v>160</v>
      </c>
      <c r="D143" s="81" t="s">
        <v>225</v>
      </c>
      <c r="E143" s="69"/>
      <c r="F143" s="70"/>
    </row>
    <row r="144" spans="1:7" ht="29.4" thickBot="1">
      <c r="A144" s="80" t="s">
        <v>1037</v>
      </c>
      <c r="B144" s="81" t="s">
        <v>126</v>
      </c>
      <c r="C144" s="81" t="s">
        <v>160</v>
      </c>
      <c r="D144" s="81" t="s">
        <v>225</v>
      </c>
      <c r="E144" s="69"/>
      <c r="F144" s="70"/>
    </row>
    <row r="145" spans="1:7" ht="15" thickBot="1">
      <c r="A145" s="80" t="s">
        <v>850</v>
      </c>
      <c r="B145" s="81" t="s">
        <v>94</v>
      </c>
      <c r="C145" s="81" t="s">
        <v>160</v>
      </c>
      <c r="D145" s="81" t="s">
        <v>89</v>
      </c>
      <c r="E145" s="69"/>
      <c r="F145" s="70"/>
    </row>
    <row r="146" spans="1:7" ht="15" thickBot="1">
      <c r="A146" s="80" t="s">
        <v>1044</v>
      </c>
      <c r="B146" s="81" t="s">
        <v>113</v>
      </c>
      <c r="C146" s="81" t="s">
        <v>160</v>
      </c>
      <c r="D146" s="81" t="s">
        <v>89</v>
      </c>
      <c r="E146" s="69"/>
      <c r="F146" s="70"/>
    </row>
    <row r="147" spans="1:7" ht="15" thickBot="1">
      <c r="A147" s="80" t="s">
        <v>1045</v>
      </c>
      <c r="B147" s="81" t="s">
        <v>94</v>
      </c>
      <c r="C147" s="81" t="s">
        <v>160</v>
      </c>
      <c r="D147" s="81" t="s">
        <v>225</v>
      </c>
      <c r="E147" s="82"/>
      <c r="F147" s="81"/>
    </row>
    <row r="148" spans="1:7" ht="29.4" thickBot="1">
      <c r="A148" s="80" t="s">
        <v>286</v>
      </c>
      <c r="B148" s="81" t="s">
        <v>126</v>
      </c>
      <c r="C148" s="81" t="s">
        <v>160</v>
      </c>
      <c r="D148" s="81" t="s">
        <v>225</v>
      </c>
      <c r="E148" s="69"/>
      <c r="F148" s="70"/>
    </row>
    <row r="149" spans="1:7" ht="15" thickBot="1">
      <c r="A149" s="80" t="s">
        <v>1050</v>
      </c>
      <c r="B149" s="81" t="s">
        <v>142</v>
      </c>
      <c r="C149" s="81" t="s">
        <v>160</v>
      </c>
      <c r="D149" s="81" t="s">
        <v>89</v>
      </c>
      <c r="E149" s="71"/>
      <c r="F149" s="70"/>
      <c r="G149" s="18"/>
    </row>
    <row r="150" spans="1:7" ht="15" thickBot="1">
      <c r="A150" s="80" t="s">
        <v>852</v>
      </c>
      <c r="B150" s="81" t="s">
        <v>94</v>
      </c>
      <c r="C150" s="81" t="s">
        <v>160</v>
      </c>
      <c r="D150" s="81" t="s">
        <v>225</v>
      </c>
      <c r="E150" s="71"/>
      <c r="F150" s="70"/>
      <c r="G150" s="18"/>
    </row>
    <row r="151" spans="1:7" ht="29.4" thickBot="1">
      <c r="A151" s="80" t="s">
        <v>289</v>
      </c>
      <c r="B151" s="81" t="s">
        <v>96</v>
      </c>
      <c r="C151" s="81" t="s">
        <v>160</v>
      </c>
      <c r="D151" s="81" t="s">
        <v>225</v>
      </c>
      <c r="E151" s="71"/>
      <c r="F151" s="70"/>
      <c r="G151" s="18"/>
    </row>
    <row r="152" spans="1:7" ht="15" thickBot="1">
      <c r="A152" s="80" t="s">
        <v>1053</v>
      </c>
      <c r="B152" s="81" t="s">
        <v>94</v>
      </c>
      <c r="C152" s="81" t="s">
        <v>160</v>
      </c>
      <c r="D152" s="81" t="s">
        <v>89</v>
      </c>
      <c r="E152" s="69"/>
      <c r="F152" s="70"/>
    </row>
    <row r="153" spans="1:7" ht="29.4" thickBot="1">
      <c r="A153" s="80" t="s">
        <v>1054</v>
      </c>
      <c r="B153" s="81" t="s">
        <v>126</v>
      </c>
      <c r="C153" s="81" t="s">
        <v>160</v>
      </c>
      <c r="D153" s="81" t="s">
        <v>225</v>
      </c>
      <c r="E153" s="82"/>
      <c r="F153" s="81"/>
    </row>
    <row r="154" spans="1:7" ht="29.4" thickBot="1">
      <c r="A154" s="80" t="s">
        <v>1060</v>
      </c>
      <c r="B154" s="81" t="s">
        <v>96</v>
      </c>
      <c r="C154" s="81" t="s">
        <v>160</v>
      </c>
      <c r="D154" s="81" t="s">
        <v>225</v>
      </c>
      <c r="E154" s="69"/>
      <c r="F154" s="70"/>
    </row>
    <row r="155" spans="1:7" ht="15" thickBot="1">
      <c r="A155" s="80" t="s">
        <v>862</v>
      </c>
      <c r="B155" s="81" t="s">
        <v>87</v>
      </c>
      <c r="C155" s="81" t="s">
        <v>160</v>
      </c>
      <c r="D155" s="81" t="s">
        <v>89</v>
      </c>
      <c r="E155" s="69"/>
      <c r="F155" s="70"/>
    </row>
    <row r="156" spans="1:7" ht="15" thickBot="1">
      <c r="A156" s="80" t="s">
        <v>294</v>
      </c>
      <c r="B156" s="81" t="s">
        <v>184</v>
      </c>
      <c r="C156" s="81" t="s">
        <v>160</v>
      </c>
      <c r="D156" s="81" t="s">
        <v>225</v>
      </c>
      <c r="E156" s="69"/>
      <c r="F156" s="70"/>
    </row>
    <row r="157" spans="1:7" ht="15" thickBot="1">
      <c r="A157" s="80" t="s">
        <v>865</v>
      </c>
      <c r="B157" s="81" t="s">
        <v>94</v>
      </c>
      <c r="C157" s="81" t="s">
        <v>160</v>
      </c>
      <c r="D157" s="81" t="s">
        <v>89</v>
      </c>
      <c r="E157" s="71"/>
      <c r="F157" s="70"/>
      <c r="G157" s="18"/>
    </row>
    <row r="158" spans="1:7" ht="15" thickBot="1">
      <c r="A158" s="80" t="s">
        <v>296</v>
      </c>
      <c r="B158" s="81" t="s">
        <v>94</v>
      </c>
      <c r="C158" s="81" t="s">
        <v>186</v>
      </c>
      <c r="D158" s="81" t="s">
        <v>225</v>
      </c>
      <c r="E158" s="71"/>
      <c r="F158" s="70"/>
      <c r="G158" s="18"/>
    </row>
    <row r="159" spans="1:7" ht="15" thickBot="1">
      <c r="A159" s="80" t="s">
        <v>951</v>
      </c>
      <c r="B159" s="81" t="s">
        <v>94</v>
      </c>
      <c r="C159" s="81" t="s">
        <v>186</v>
      </c>
      <c r="D159" s="81" t="s">
        <v>225</v>
      </c>
      <c r="E159" s="69"/>
      <c r="F159" s="70"/>
      <c r="G159" s="18"/>
    </row>
    <row r="160" spans="1:7" ht="15" thickBot="1">
      <c r="A160" s="80" t="s">
        <v>952</v>
      </c>
      <c r="B160" s="81" t="s">
        <v>94</v>
      </c>
      <c r="C160" s="81" t="s">
        <v>186</v>
      </c>
      <c r="D160" s="81" t="s">
        <v>89</v>
      </c>
      <c r="E160" s="82"/>
      <c r="F160" s="81"/>
      <c r="G160" s="18"/>
    </row>
    <row r="161" spans="1:7" ht="15" thickBot="1">
      <c r="A161" s="80" t="s">
        <v>161</v>
      </c>
      <c r="B161" s="81" t="s">
        <v>94</v>
      </c>
      <c r="C161" s="81" t="s">
        <v>186</v>
      </c>
      <c r="D161" s="81" t="s">
        <v>89</v>
      </c>
      <c r="E161" s="82"/>
      <c r="F161" s="81"/>
      <c r="G161" s="18"/>
    </row>
    <row r="162" spans="1:7" ht="15" thickBot="1">
      <c r="A162" s="80" t="s">
        <v>299</v>
      </c>
      <c r="B162" s="81" t="s">
        <v>300</v>
      </c>
      <c r="C162" s="81" t="s">
        <v>186</v>
      </c>
      <c r="D162" s="81" t="s">
        <v>225</v>
      </c>
      <c r="E162" s="69"/>
      <c r="F162" s="70"/>
      <c r="G162" s="18"/>
    </row>
    <row r="163" spans="1:7" ht="15" thickBot="1">
      <c r="A163" s="80" t="s">
        <v>970</v>
      </c>
      <c r="B163" s="81" t="s">
        <v>94</v>
      </c>
      <c r="C163" s="81" t="s">
        <v>186</v>
      </c>
      <c r="D163" s="81" t="s">
        <v>89</v>
      </c>
      <c r="E163" s="69"/>
      <c r="F163" s="70"/>
    </row>
    <row r="164" spans="1:7" ht="15" thickBot="1">
      <c r="A164" s="80" t="s">
        <v>971</v>
      </c>
      <c r="B164" s="81" t="s">
        <v>94</v>
      </c>
      <c r="C164" s="81" t="s">
        <v>186</v>
      </c>
      <c r="D164" s="81" t="s">
        <v>89</v>
      </c>
      <c r="E164" s="69"/>
      <c r="F164" s="70"/>
    </row>
    <row r="165" spans="1:7" ht="15" thickBot="1">
      <c r="A165" s="80" t="s">
        <v>303</v>
      </c>
      <c r="B165" s="81" t="s">
        <v>94</v>
      </c>
      <c r="C165" s="81" t="s">
        <v>186</v>
      </c>
      <c r="D165" s="81" t="s">
        <v>225</v>
      </c>
      <c r="E165" s="71"/>
      <c r="F165" s="70"/>
      <c r="G165" s="18"/>
    </row>
    <row r="166" spans="1:7" ht="15" thickBot="1">
      <c r="A166" s="80" t="s">
        <v>822</v>
      </c>
      <c r="B166" s="81" t="s">
        <v>94</v>
      </c>
      <c r="C166" s="81" t="s">
        <v>186</v>
      </c>
      <c r="D166" s="81" t="s">
        <v>225</v>
      </c>
      <c r="E166" s="69"/>
      <c r="F166" s="70"/>
    </row>
    <row r="167" spans="1:7" ht="15" thickBot="1">
      <c r="A167" s="80" t="s">
        <v>823</v>
      </c>
      <c r="B167" s="81" t="s">
        <v>100</v>
      </c>
      <c r="C167" s="81" t="s">
        <v>186</v>
      </c>
      <c r="D167" s="81" t="s">
        <v>89</v>
      </c>
      <c r="E167" s="71"/>
      <c r="F167" s="70"/>
      <c r="G167" s="18"/>
    </row>
    <row r="168" spans="1:7" ht="15" thickBot="1">
      <c r="A168" s="80" t="s">
        <v>983</v>
      </c>
      <c r="B168" s="81" t="s">
        <v>129</v>
      </c>
      <c r="C168" s="81" t="s">
        <v>186</v>
      </c>
      <c r="D168" s="81" t="s">
        <v>225</v>
      </c>
      <c r="E168" s="71"/>
      <c r="F168" s="70"/>
      <c r="G168" s="18"/>
    </row>
    <row r="169" spans="1:7" ht="15" thickBot="1">
      <c r="A169" s="80" t="s">
        <v>828</v>
      </c>
      <c r="B169" s="81" t="s">
        <v>94</v>
      </c>
      <c r="C169" s="81" t="s">
        <v>186</v>
      </c>
      <c r="D169" s="81" t="s">
        <v>89</v>
      </c>
      <c r="E169" s="69"/>
      <c r="F169" s="70"/>
    </row>
    <row r="170" spans="1:7" ht="15" thickBot="1">
      <c r="A170" s="80" t="s">
        <v>985</v>
      </c>
      <c r="B170" s="81" t="s">
        <v>300</v>
      </c>
      <c r="C170" s="81" t="s">
        <v>186</v>
      </c>
      <c r="D170" s="81" t="s">
        <v>225</v>
      </c>
      <c r="E170" s="69"/>
      <c r="F170" s="70"/>
    </row>
    <row r="171" spans="1:7" ht="15" thickBot="1">
      <c r="A171" s="80" t="s">
        <v>168</v>
      </c>
      <c r="B171" s="81" t="s">
        <v>145</v>
      </c>
      <c r="C171" s="81" t="s">
        <v>186</v>
      </c>
      <c r="D171" s="81" t="s">
        <v>89</v>
      </c>
      <c r="E171" s="69"/>
      <c r="F171" s="70"/>
    </row>
    <row r="172" spans="1:7" ht="15" thickBot="1">
      <c r="A172" s="80" t="s">
        <v>829</v>
      </c>
      <c r="B172" s="81" t="s">
        <v>129</v>
      </c>
      <c r="C172" s="81" t="s">
        <v>186</v>
      </c>
      <c r="D172" s="81" t="s">
        <v>225</v>
      </c>
      <c r="E172" s="71"/>
      <c r="F172" s="70"/>
      <c r="G172" s="18"/>
    </row>
    <row r="173" spans="1:7" ht="29.4" thickBot="1">
      <c r="A173" s="80" t="s">
        <v>170</v>
      </c>
      <c r="B173" s="81" t="s">
        <v>126</v>
      </c>
      <c r="C173" s="81" t="s">
        <v>186</v>
      </c>
      <c r="D173" s="81" t="s">
        <v>89</v>
      </c>
      <c r="E173" s="69"/>
      <c r="F173" s="70"/>
    </row>
    <row r="174" spans="1:7" ht="15" thickBot="1">
      <c r="A174" s="80" t="s">
        <v>988</v>
      </c>
      <c r="B174" s="81" t="s">
        <v>106</v>
      </c>
      <c r="C174" s="81" t="s">
        <v>186</v>
      </c>
      <c r="D174" s="81" t="s">
        <v>89</v>
      </c>
      <c r="E174" s="69"/>
      <c r="F174" s="70"/>
    </row>
    <row r="175" spans="1:7" ht="15" thickBot="1">
      <c r="A175" s="80" t="s">
        <v>831</v>
      </c>
      <c r="B175" s="81" t="s">
        <v>94</v>
      </c>
      <c r="C175" s="81" t="s">
        <v>186</v>
      </c>
      <c r="D175" s="81" t="s">
        <v>225</v>
      </c>
      <c r="E175" s="69"/>
      <c r="F175" s="70"/>
    </row>
    <row r="176" spans="1:7" ht="15" thickBot="1">
      <c r="A176" s="80" t="s">
        <v>990</v>
      </c>
      <c r="B176" s="81" t="s">
        <v>106</v>
      </c>
      <c r="C176" s="81" t="s">
        <v>186</v>
      </c>
      <c r="D176" s="81" t="s">
        <v>89</v>
      </c>
      <c r="E176" s="69"/>
      <c r="F176" s="70"/>
    </row>
    <row r="177" spans="1:7" ht="15" thickBot="1">
      <c r="A177" s="80" t="s">
        <v>309</v>
      </c>
      <c r="B177" s="81" t="s">
        <v>129</v>
      </c>
      <c r="C177" s="81" t="s">
        <v>186</v>
      </c>
      <c r="D177" s="81" t="s">
        <v>225</v>
      </c>
      <c r="E177" s="71"/>
      <c r="F177" s="70"/>
      <c r="G177" s="18"/>
    </row>
    <row r="178" spans="1:7" ht="15" thickBot="1">
      <c r="A178" s="80" t="s">
        <v>999</v>
      </c>
      <c r="B178" s="81" t="s">
        <v>906</v>
      </c>
      <c r="C178" s="81" t="s">
        <v>186</v>
      </c>
      <c r="D178" s="81" t="s">
        <v>89</v>
      </c>
      <c r="E178" s="69"/>
      <c r="F178" s="70"/>
    </row>
    <row r="179" spans="1:7" ht="29.4" thickBot="1">
      <c r="A179" s="80" t="s">
        <v>1003</v>
      </c>
      <c r="B179" s="81" t="s">
        <v>91</v>
      </c>
      <c r="C179" s="81" t="s">
        <v>186</v>
      </c>
      <c r="D179" s="81" t="s">
        <v>89</v>
      </c>
      <c r="E179" s="82"/>
      <c r="F179" s="81"/>
      <c r="G179" s="18"/>
    </row>
    <row r="180" spans="1:7" ht="15" thickBot="1">
      <c r="A180" s="80" t="s">
        <v>1008</v>
      </c>
      <c r="B180" s="81" t="s">
        <v>100</v>
      </c>
      <c r="C180" s="81" t="s">
        <v>186</v>
      </c>
      <c r="D180" s="81" t="s">
        <v>89</v>
      </c>
      <c r="E180" s="71"/>
      <c r="F180" s="70"/>
    </row>
    <row r="181" spans="1:7" ht="15" thickBot="1">
      <c r="A181" s="80" t="s">
        <v>1012</v>
      </c>
      <c r="B181" s="81" t="s">
        <v>100</v>
      </c>
      <c r="C181" s="81" t="s">
        <v>186</v>
      </c>
      <c r="D181" s="81" t="s">
        <v>89</v>
      </c>
      <c r="E181" s="69"/>
      <c r="F181" s="70"/>
    </row>
    <row r="182" spans="1:7" ht="15" thickBot="1">
      <c r="A182" s="80" t="s">
        <v>838</v>
      </c>
      <c r="B182" s="81" t="s">
        <v>300</v>
      </c>
      <c r="C182" s="81" t="s">
        <v>186</v>
      </c>
      <c r="D182" s="81" t="s">
        <v>225</v>
      </c>
      <c r="E182" s="82"/>
      <c r="F182" s="81"/>
    </row>
    <row r="183" spans="1:7" ht="15" thickBot="1">
      <c r="A183" s="80" t="s">
        <v>839</v>
      </c>
      <c r="B183" s="81" t="s">
        <v>300</v>
      </c>
      <c r="C183" s="81" t="s">
        <v>186</v>
      </c>
      <c r="D183" s="81" t="s">
        <v>89</v>
      </c>
      <c r="E183" s="69"/>
      <c r="F183" s="70"/>
    </row>
    <row r="184" spans="1:7" ht="15" thickBot="1">
      <c r="A184" s="80" t="s">
        <v>312</v>
      </c>
      <c r="B184" s="81" t="s">
        <v>300</v>
      </c>
      <c r="C184" s="81" t="s">
        <v>186</v>
      </c>
      <c r="D184" s="81" t="s">
        <v>225</v>
      </c>
      <c r="E184" s="82"/>
      <c r="F184" s="81"/>
    </row>
    <row r="185" spans="1:7" ht="15" thickBot="1">
      <c r="A185" s="80" t="s">
        <v>174</v>
      </c>
      <c r="B185" s="81" t="s">
        <v>94</v>
      </c>
      <c r="C185" s="81" t="s">
        <v>186</v>
      </c>
      <c r="D185" s="81" t="s">
        <v>89</v>
      </c>
      <c r="E185" s="71"/>
      <c r="F185" s="70"/>
      <c r="G185" s="18"/>
    </row>
    <row r="186" spans="1:7" ht="15" thickBot="1">
      <c r="A186" s="80" t="s">
        <v>1029</v>
      </c>
      <c r="B186" s="81" t="s">
        <v>881</v>
      </c>
      <c r="C186" s="81" t="s">
        <v>186</v>
      </c>
      <c r="D186" s="81" t="s">
        <v>89</v>
      </c>
      <c r="E186" s="82"/>
      <c r="F186" s="81"/>
    </row>
    <row r="187" spans="1:7" ht="15" thickBot="1">
      <c r="A187" s="80" t="s">
        <v>319</v>
      </c>
      <c r="B187" s="81" t="s">
        <v>100</v>
      </c>
      <c r="C187" s="81" t="s">
        <v>186</v>
      </c>
      <c r="D187" s="81" t="s">
        <v>225</v>
      </c>
      <c r="E187" s="82"/>
      <c r="F187" s="81"/>
    </row>
    <row r="188" spans="1:7" ht="15" thickBot="1">
      <c r="A188" s="80" t="s">
        <v>1049</v>
      </c>
      <c r="B188" s="81" t="s">
        <v>300</v>
      </c>
      <c r="C188" s="81" t="s">
        <v>186</v>
      </c>
      <c r="D188" s="81" t="s">
        <v>89</v>
      </c>
      <c r="E188" s="69"/>
      <c r="F188" s="70"/>
    </row>
    <row r="189" spans="1:7" ht="15" thickBot="1">
      <c r="A189" s="80" t="s">
        <v>180</v>
      </c>
      <c r="B189" s="81" t="s">
        <v>94</v>
      </c>
      <c r="C189" s="81" t="s">
        <v>186</v>
      </c>
      <c r="D189" s="81" t="s">
        <v>89</v>
      </c>
      <c r="E189" s="82"/>
      <c r="F189" s="81"/>
    </row>
    <row r="190" spans="1:7" ht="15" thickBot="1">
      <c r="A190" s="80" t="s">
        <v>853</v>
      </c>
      <c r="B190" s="81" t="s">
        <v>94</v>
      </c>
      <c r="C190" s="81" t="s">
        <v>186</v>
      </c>
      <c r="D190" s="81" t="s">
        <v>89</v>
      </c>
      <c r="E190" s="69"/>
      <c r="F190" s="70"/>
    </row>
    <row r="191" spans="1:7" ht="15" thickBot="1">
      <c r="A191" s="80" t="s">
        <v>322</v>
      </c>
      <c r="B191" s="81" t="s">
        <v>94</v>
      </c>
      <c r="C191" s="81" t="s">
        <v>186</v>
      </c>
      <c r="D191" s="81" t="s">
        <v>225</v>
      </c>
      <c r="E191" s="71"/>
      <c r="F191" s="70"/>
      <c r="G191" s="18"/>
    </row>
    <row r="192" spans="1:7" ht="15" thickBot="1">
      <c r="A192" s="80" t="s">
        <v>1051</v>
      </c>
      <c r="B192" s="81" t="s">
        <v>939</v>
      </c>
      <c r="C192" s="81" t="s">
        <v>186</v>
      </c>
      <c r="D192" s="81" t="s">
        <v>89</v>
      </c>
      <c r="E192" s="82"/>
      <c r="F192" s="81"/>
      <c r="G192" s="18"/>
    </row>
    <row r="193" spans="1:7" ht="15" thickBot="1">
      <c r="A193" s="80" t="s">
        <v>1056</v>
      </c>
      <c r="B193" s="81" t="s">
        <v>881</v>
      </c>
      <c r="C193" s="81" t="s">
        <v>186</v>
      </c>
      <c r="D193" s="81" t="s">
        <v>89</v>
      </c>
      <c r="E193" s="69"/>
      <c r="F193" s="70"/>
    </row>
    <row r="194" spans="1:7" ht="15" thickBot="1">
      <c r="A194" s="80" t="s">
        <v>1059</v>
      </c>
      <c r="B194" s="81" t="s">
        <v>881</v>
      </c>
      <c r="C194" s="81" t="s">
        <v>186</v>
      </c>
      <c r="D194" s="81" t="s">
        <v>225</v>
      </c>
      <c r="E194" s="69"/>
      <c r="F194" s="70"/>
    </row>
    <row r="195" spans="1:7" ht="15" thickBot="1">
      <c r="A195" s="80" t="s">
        <v>325</v>
      </c>
      <c r="B195" s="81" t="s">
        <v>94</v>
      </c>
      <c r="C195" s="81" t="s">
        <v>186</v>
      </c>
      <c r="D195" s="81" t="s">
        <v>225</v>
      </c>
      <c r="E195" s="71"/>
      <c r="F195" s="70"/>
      <c r="G195" s="18"/>
    </row>
    <row r="196" spans="1:7" ht="15" thickBot="1">
      <c r="A196" s="80" t="s">
        <v>863</v>
      </c>
      <c r="B196" s="81" t="s">
        <v>184</v>
      </c>
      <c r="C196" s="81" t="s">
        <v>186</v>
      </c>
      <c r="D196" s="81" t="s">
        <v>89</v>
      </c>
      <c r="E196" s="69"/>
      <c r="F196" s="70"/>
    </row>
    <row r="197" spans="1:7" ht="15" thickBot="1">
      <c r="A197" s="80" t="s">
        <v>864</v>
      </c>
      <c r="B197" s="81" t="s">
        <v>300</v>
      </c>
      <c r="C197" s="81" t="s">
        <v>186</v>
      </c>
      <c r="D197" s="81" t="s">
        <v>225</v>
      </c>
      <c r="E197" s="69"/>
      <c r="F197" s="70"/>
    </row>
    <row r="198" spans="1:7" ht="15" thickBot="1">
      <c r="A198" s="80" t="s">
        <v>808</v>
      </c>
      <c r="B198" s="81" t="s">
        <v>94</v>
      </c>
      <c r="C198" s="81" t="s">
        <v>188</v>
      </c>
      <c r="D198" s="81" t="s">
        <v>89</v>
      </c>
      <c r="E198" s="69"/>
      <c r="F198" s="70"/>
      <c r="G198" s="18"/>
    </row>
    <row r="199" spans="1:7" ht="15" thickBot="1">
      <c r="A199" s="80" t="s">
        <v>331</v>
      </c>
      <c r="B199" s="81" t="s">
        <v>106</v>
      </c>
      <c r="C199" s="81" t="s">
        <v>188</v>
      </c>
      <c r="D199" s="81" t="s">
        <v>225</v>
      </c>
      <c r="E199" s="82"/>
      <c r="F199" s="81"/>
      <c r="G199" s="18"/>
    </row>
    <row r="200" spans="1:7" ht="15" thickBot="1">
      <c r="A200" s="80" t="s">
        <v>958</v>
      </c>
      <c r="B200" s="81" t="s">
        <v>106</v>
      </c>
      <c r="C200" s="81" t="s">
        <v>188</v>
      </c>
      <c r="D200" s="81" t="s">
        <v>89</v>
      </c>
      <c r="E200" s="71"/>
      <c r="F200" s="70"/>
      <c r="G200" s="18"/>
    </row>
    <row r="201" spans="1:7" ht="15" thickBot="1">
      <c r="A201" s="80" t="s">
        <v>960</v>
      </c>
      <c r="B201" s="81" t="s">
        <v>881</v>
      </c>
      <c r="C201" s="81" t="s">
        <v>188</v>
      </c>
      <c r="D201" s="81" t="s">
        <v>225</v>
      </c>
      <c r="E201" s="69"/>
      <c r="F201" s="70"/>
      <c r="G201" s="18"/>
    </row>
    <row r="202" spans="1:7" ht="15" thickBot="1">
      <c r="A202" s="80" t="s">
        <v>963</v>
      </c>
      <c r="B202" s="81" t="s">
        <v>881</v>
      </c>
      <c r="C202" s="81" t="s">
        <v>188</v>
      </c>
      <c r="D202" s="81" t="s">
        <v>89</v>
      </c>
      <c r="E202" s="69"/>
      <c r="F202" s="70"/>
      <c r="G202" s="18"/>
    </row>
    <row r="203" spans="1:7" ht="15" thickBot="1">
      <c r="A203" s="80" t="s">
        <v>812</v>
      </c>
      <c r="B203" s="81" t="s">
        <v>113</v>
      </c>
      <c r="C203" s="81" t="s">
        <v>188</v>
      </c>
      <c r="D203" s="81" t="s">
        <v>225</v>
      </c>
      <c r="E203" s="69"/>
      <c r="F203" s="70"/>
      <c r="G203" s="18"/>
    </row>
    <row r="204" spans="1:7" ht="15" thickBot="1">
      <c r="A204" s="80" t="s">
        <v>333</v>
      </c>
      <c r="B204" s="81" t="s">
        <v>108</v>
      </c>
      <c r="C204" s="81" t="s">
        <v>188</v>
      </c>
      <c r="D204" s="81" t="s">
        <v>225</v>
      </c>
      <c r="E204" s="82"/>
      <c r="F204" s="81"/>
    </row>
    <row r="205" spans="1:7" ht="29.4" thickBot="1">
      <c r="A205" s="80" t="s">
        <v>986</v>
      </c>
      <c r="B205" s="81" t="s">
        <v>91</v>
      </c>
      <c r="C205" s="81" t="s">
        <v>188</v>
      </c>
      <c r="D205" s="81" t="s">
        <v>89</v>
      </c>
      <c r="E205" s="69"/>
      <c r="F205" s="70"/>
    </row>
    <row r="206" spans="1:7" ht="15" thickBot="1">
      <c r="A206" s="80" t="s">
        <v>991</v>
      </c>
      <c r="B206" s="81" t="s">
        <v>881</v>
      </c>
      <c r="C206" s="81" t="s">
        <v>188</v>
      </c>
      <c r="D206" s="81" t="s">
        <v>89</v>
      </c>
      <c r="E206" s="69"/>
      <c r="F206" s="70"/>
    </row>
    <row r="207" spans="1:7" ht="15" thickBot="1">
      <c r="A207" s="80" t="s">
        <v>1016</v>
      </c>
      <c r="B207" s="81" t="s">
        <v>113</v>
      </c>
      <c r="C207" s="81" t="s">
        <v>188</v>
      </c>
      <c r="D207" s="81" t="s">
        <v>225</v>
      </c>
      <c r="E207" s="69"/>
      <c r="F207" s="70"/>
    </row>
    <row r="208" spans="1:7" ht="29.4" thickBot="1">
      <c r="A208" s="80" t="s">
        <v>840</v>
      </c>
      <c r="B208" s="81" t="s">
        <v>91</v>
      </c>
      <c r="C208" s="81" t="s">
        <v>188</v>
      </c>
      <c r="D208" s="81" t="s">
        <v>89</v>
      </c>
      <c r="E208" s="69"/>
      <c r="F208" s="70"/>
    </row>
    <row r="209" spans="1:7" ht="15" thickBot="1">
      <c r="A209" s="80" t="s">
        <v>1027</v>
      </c>
      <c r="B209" s="81" t="s">
        <v>881</v>
      </c>
      <c r="C209" s="81" t="s">
        <v>188</v>
      </c>
      <c r="D209" s="81" t="s">
        <v>225</v>
      </c>
      <c r="E209" s="82"/>
      <c r="F209" s="81"/>
      <c r="G209" s="18"/>
    </row>
    <row r="210" spans="1:7" ht="15" thickBot="1">
      <c r="A210" s="80" t="s">
        <v>1030</v>
      </c>
      <c r="B210" s="81" t="s">
        <v>881</v>
      </c>
      <c r="C210" s="81" t="s">
        <v>188</v>
      </c>
      <c r="D210" s="81" t="s">
        <v>225</v>
      </c>
      <c r="E210" s="82"/>
      <c r="F210" s="81"/>
    </row>
    <row r="211" spans="1:7" ht="15" thickBot="1">
      <c r="A211" s="80" t="s">
        <v>845</v>
      </c>
      <c r="B211" s="81" t="s">
        <v>184</v>
      </c>
      <c r="C211" s="81" t="s">
        <v>188</v>
      </c>
      <c r="D211" s="81" t="s">
        <v>89</v>
      </c>
      <c r="E211" s="82"/>
      <c r="F211" s="81"/>
    </row>
    <row r="212" spans="1:7" ht="15" thickBot="1">
      <c r="A212" s="80" t="s">
        <v>846</v>
      </c>
      <c r="B212" s="81" t="s">
        <v>100</v>
      </c>
      <c r="C212" s="81" t="s">
        <v>188</v>
      </c>
      <c r="D212" s="81" t="s">
        <v>225</v>
      </c>
      <c r="E212" s="69"/>
      <c r="F212" s="70"/>
    </row>
    <row r="213" spans="1:7" ht="15" thickBot="1">
      <c r="A213" s="80" t="s">
        <v>847</v>
      </c>
      <c r="B213" s="81" t="s">
        <v>106</v>
      </c>
      <c r="C213" s="81" t="s">
        <v>188</v>
      </c>
      <c r="D213" s="81" t="s">
        <v>225</v>
      </c>
      <c r="E213" s="69"/>
      <c r="F213" s="70"/>
    </row>
    <row r="214" spans="1:7" ht="15" thickBot="1">
      <c r="A214" s="80" t="s">
        <v>851</v>
      </c>
      <c r="B214" s="81" t="s">
        <v>184</v>
      </c>
      <c r="C214" s="81" t="s">
        <v>188</v>
      </c>
      <c r="D214" s="81" t="s">
        <v>89</v>
      </c>
      <c r="E214" s="82"/>
      <c r="F214" s="81"/>
    </row>
    <row r="215" spans="1:7" ht="15" thickBot="1">
      <c r="A215" s="80" t="s">
        <v>29</v>
      </c>
      <c r="B215" s="81" t="s">
        <v>94</v>
      </c>
      <c r="C215" s="81" t="s">
        <v>188</v>
      </c>
      <c r="D215" s="81" t="s">
        <v>89</v>
      </c>
      <c r="E215" s="71"/>
      <c r="F215" s="70"/>
      <c r="G215" s="18"/>
    </row>
    <row r="216" spans="1:7" ht="15" thickBot="1">
      <c r="A216" s="80" t="s">
        <v>1055</v>
      </c>
      <c r="B216" s="81" t="s">
        <v>881</v>
      </c>
      <c r="C216" s="81" t="s">
        <v>188</v>
      </c>
      <c r="D216" s="81" t="s">
        <v>89</v>
      </c>
      <c r="E216" s="69"/>
      <c r="F216" s="70"/>
    </row>
    <row r="217" spans="1:7" ht="15" thickBot="1">
      <c r="A217" s="80" t="s">
        <v>23</v>
      </c>
      <c r="B217" s="81" t="s">
        <v>87</v>
      </c>
      <c r="C217" s="81" t="s">
        <v>188</v>
      </c>
      <c r="D217" s="81" t="s">
        <v>89</v>
      </c>
      <c r="E217" s="69"/>
      <c r="F217" s="70"/>
    </row>
    <row r="218" spans="1:7" ht="15" thickBot="1">
      <c r="A218" s="80" t="s">
        <v>352</v>
      </c>
      <c r="B218" s="81" t="s">
        <v>87</v>
      </c>
      <c r="C218" s="81" t="s">
        <v>188</v>
      </c>
      <c r="D218" s="81" t="s">
        <v>225</v>
      </c>
      <c r="E218" s="82"/>
      <c r="F218" s="81"/>
    </row>
    <row r="219" spans="1:7" ht="15" thickBot="1">
      <c r="A219" s="80" t="s">
        <v>1064</v>
      </c>
      <c r="B219" s="81" t="s">
        <v>300</v>
      </c>
      <c r="C219" s="81" t="s">
        <v>188</v>
      </c>
      <c r="D219" s="81" t="s">
        <v>89</v>
      </c>
      <c r="E219" s="82"/>
      <c r="F219" s="81"/>
    </row>
    <row r="220" spans="1:7" ht="15" thickBot="1">
      <c r="A220" s="80" t="s">
        <v>18</v>
      </c>
      <c r="B220" s="81" t="s">
        <v>94</v>
      </c>
      <c r="C220" s="81" t="s">
        <v>188</v>
      </c>
      <c r="D220" s="81" t="s">
        <v>89</v>
      </c>
      <c r="E220" s="69"/>
      <c r="F220" s="70"/>
    </row>
    <row r="221" spans="1:7" ht="29.4" thickBot="1">
      <c r="A221" s="80" t="s">
        <v>189</v>
      </c>
      <c r="B221" s="81" t="s">
        <v>91</v>
      </c>
      <c r="C221" s="81" t="s">
        <v>210</v>
      </c>
      <c r="D221" s="81" t="s">
        <v>89</v>
      </c>
      <c r="E221" s="69"/>
      <c r="F221" s="70"/>
      <c r="G221" s="18"/>
    </row>
    <row r="222" spans="1:7" ht="15" thickBot="1">
      <c r="A222" s="80" t="s">
        <v>356</v>
      </c>
      <c r="B222" s="81" t="s">
        <v>87</v>
      </c>
      <c r="C222" s="81" t="s">
        <v>210</v>
      </c>
      <c r="D222" s="81" t="s">
        <v>225</v>
      </c>
      <c r="E222" s="69"/>
      <c r="F222" s="70"/>
      <c r="G222" s="18"/>
    </row>
    <row r="223" spans="1:7" ht="15" thickBot="1">
      <c r="A223" s="80" t="s">
        <v>824</v>
      </c>
      <c r="B223" s="81" t="s">
        <v>300</v>
      </c>
      <c r="C223" s="81" t="s">
        <v>210</v>
      </c>
      <c r="D223" s="81" t="s">
        <v>225</v>
      </c>
      <c r="E223" s="82"/>
      <c r="F223" s="81"/>
    </row>
    <row r="224" spans="1:7" ht="15" thickBot="1">
      <c r="A224" s="80" t="s">
        <v>48</v>
      </c>
      <c r="B224" s="81" t="s">
        <v>94</v>
      </c>
      <c r="C224" s="81" t="s">
        <v>383</v>
      </c>
      <c r="D224" s="81" t="s">
        <v>225</v>
      </c>
      <c r="E224" s="69"/>
      <c r="F224" s="70"/>
      <c r="G224" s="18"/>
    </row>
    <row r="225" spans="1:7" ht="15" thickBot="1">
      <c r="A225" s="80" t="s">
        <v>969</v>
      </c>
      <c r="B225" s="81" t="s">
        <v>106</v>
      </c>
      <c r="C225" s="81" t="s">
        <v>383</v>
      </c>
      <c r="D225" s="81" t="s">
        <v>225</v>
      </c>
      <c r="E225" s="69"/>
      <c r="F225" s="70"/>
      <c r="G225" s="18"/>
    </row>
    <row r="226" spans="1:7" ht="15" thickBot="1">
      <c r="A226" s="80" t="s">
        <v>819</v>
      </c>
      <c r="B226" s="81" t="s">
        <v>94</v>
      </c>
      <c r="C226" s="81" t="s">
        <v>383</v>
      </c>
      <c r="D226" s="81" t="s">
        <v>89</v>
      </c>
      <c r="E226" s="71"/>
      <c r="F226" s="70"/>
      <c r="G226" s="18"/>
    </row>
    <row r="227" spans="1:7" ht="15" thickBot="1">
      <c r="A227" s="80" t="s">
        <v>825</v>
      </c>
      <c r="B227" s="81" t="s">
        <v>108</v>
      </c>
      <c r="C227" s="81" t="s">
        <v>383</v>
      </c>
      <c r="D227" s="81" t="s">
        <v>89</v>
      </c>
      <c r="E227" s="69"/>
      <c r="F227" s="70"/>
    </row>
    <row r="228" spans="1:7" ht="15" thickBot="1">
      <c r="A228" s="80" t="s">
        <v>46</v>
      </c>
      <c r="B228" s="81" t="s">
        <v>108</v>
      </c>
      <c r="C228" s="81" t="s">
        <v>383</v>
      </c>
      <c r="D228" s="81" t="s">
        <v>225</v>
      </c>
      <c r="E228" s="69"/>
      <c r="F228" s="70"/>
    </row>
    <row r="229" spans="1:7" ht="15" thickBot="1">
      <c r="A229" s="80" t="s">
        <v>221</v>
      </c>
      <c r="B229" s="81" t="s">
        <v>108</v>
      </c>
      <c r="C229" s="81" t="s">
        <v>383</v>
      </c>
      <c r="D229" s="81" t="s">
        <v>89</v>
      </c>
      <c r="E229" s="69"/>
      <c r="F229" s="70"/>
    </row>
    <row r="230" spans="1:7" ht="29.4" thickBot="1">
      <c r="A230" s="80" t="s">
        <v>1004</v>
      </c>
      <c r="B230" s="81" t="s">
        <v>91</v>
      </c>
      <c r="C230" s="81" t="s">
        <v>383</v>
      </c>
      <c r="D230" s="81" t="s">
        <v>225</v>
      </c>
      <c r="E230" s="69"/>
      <c r="F230" s="70"/>
    </row>
    <row r="231" spans="1:7" ht="15" thickBot="1">
      <c r="A231" s="80" t="s">
        <v>93</v>
      </c>
      <c r="B231" s="81" t="s">
        <v>94</v>
      </c>
      <c r="C231" s="81" t="s">
        <v>383</v>
      </c>
      <c r="D231" s="81" t="s">
        <v>89</v>
      </c>
      <c r="E231" s="82"/>
      <c r="F231" s="81"/>
    </row>
    <row r="232" spans="1:7" ht="15" thickBot="1">
      <c r="A232" s="80" t="s">
        <v>1039</v>
      </c>
      <c r="B232" s="81" t="s">
        <v>94</v>
      </c>
      <c r="C232" s="81" t="s">
        <v>383</v>
      </c>
      <c r="D232" s="81" t="s">
        <v>225</v>
      </c>
      <c r="E232" s="82"/>
      <c r="F232" s="81"/>
    </row>
    <row r="233" spans="1:7" ht="15" thickBot="1">
      <c r="A233" s="80"/>
      <c r="B233" s="81"/>
      <c r="C233" s="81"/>
      <c r="D233" s="81"/>
      <c r="E233" s="71"/>
      <c r="F233" s="70"/>
      <c r="G233" s="18"/>
    </row>
    <row r="234" spans="1:7" ht="15" thickBot="1">
      <c r="A234" s="80"/>
      <c r="B234" s="81"/>
      <c r="C234" s="81"/>
      <c r="D234" s="81"/>
      <c r="E234" s="82"/>
      <c r="F234" s="81"/>
    </row>
    <row r="235" spans="1:7" ht="15" thickBot="1">
      <c r="A235" s="80"/>
      <c r="B235" s="81"/>
      <c r="C235" s="81"/>
      <c r="D235" s="81"/>
      <c r="E235" s="69"/>
      <c r="F235" s="70"/>
    </row>
    <row r="236" spans="1:7" ht="15" thickBot="1">
      <c r="A236" s="80"/>
      <c r="B236" s="81"/>
      <c r="C236" s="81"/>
      <c r="D236" s="81"/>
      <c r="E236" s="71"/>
      <c r="F236" s="70"/>
      <c r="G236" s="18"/>
    </row>
    <row r="237" spans="1:7" ht="15" thickBot="1">
      <c r="A237" s="80"/>
      <c r="B237" s="81"/>
      <c r="C237" s="81"/>
      <c r="D237" s="81"/>
      <c r="E237" s="82"/>
      <c r="F237" s="81"/>
    </row>
    <row r="238" spans="1:7" ht="15" thickBot="1">
      <c r="A238" s="80"/>
      <c r="B238" s="81"/>
      <c r="C238" s="81"/>
      <c r="D238" s="81"/>
      <c r="E238" s="69"/>
      <c r="F238" s="70"/>
    </row>
    <row r="239" spans="1:7" ht="15" thickBot="1">
      <c r="A239" s="80"/>
      <c r="B239" s="81"/>
      <c r="C239" s="81"/>
      <c r="D239" s="81"/>
      <c r="E239" s="69"/>
      <c r="F239" s="70"/>
    </row>
    <row r="240" spans="1:7" ht="15" thickBot="1">
      <c r="A240" s="80"/>
      <c r="B240" s="81"/>
      <c r="C240" s="81"/>
      <c r="D240" s="81"/>
      <c r="E240" s="82"/>
      <c r="F240" s="81"/>
    </row>
    <row r="241" spans="1:7" ht="15" thickBot="1">
      <c r="A241" s="80"/>
      <c r="B241" s="81"/>
      <c r="C241" s="81"/>
      <c r="D241" s="81"/>
      <c r="E241" s="82"/>
      <c r="F241" s="81"/>
    </row>
    <row r="242" spans="1:7" ht="15" thickBot="1">
      <c r="A242" s="80"/>
      <c r="B242" s="81"/>
      <c r="C242" s="81"/>
      <c r="D242" s="81"/>
      <c r="E242" s="69"/>
      <c r="F242" s="70"/>
    </row>
    <row r="243" spans="1:7" ht="15" thickBot="1">
      <c r="A243" s="80"/>
      <c r="B243" s="81"/>
      <c r="C243" s="81"/>
      <c r="D243" s="81"/>
      <c r="E243" s="69"/>
      <c r="F243" s="70"/>
    </row>
    <row r="244" spans="1:7" ht="15" thickBot="1">
      <c r="A244" s="80"/>
      <c r="B244" s="81"/>
      <c r="C244" s="81"/>
      <c r="D244" s="81"/>
      <c r="E244" s="82"/>
      <c r="F244" s="81"/>
    </row>
    <row r="245" spans="1:7" ht="15" thickBot="1">
      <c r="A245" s="80"/>
      <c r="B245" s="81"/>
      <c r="C245" s="81"/>
      <c r="D245" s="81"/>
      <c r="E245" s="71"/>
      <c r="F245" s="70"/>
      <c r="G245" s="18"/>
    </row>
    <row r="246" spans="1:7" ht="15" thickBot="1">
      <c r="A246" s="80"/>
      <c r="B246" s="81"/>
      <c r="C246" s="81"/>
      <c r="D246" s="81"/>
      <c r="E246" s="69"/>
      <c r="F246" s="70"/>
    </row>
    <row r="247" spans="1:7" ht="15" thickBot="1">
      <c r="A247" s="80"/>
      <c r="B247" s="81"/>
      <c r="C247" s="81"/>
      <c r="D247" s="81"/>
      <c r="E247" s="82"/>
      <c r="F247" s="81"/>
      <c r="G247" s="18"/>
    </row>
    <row r="248" spans="1:7" ht="15" thickBot="1">
      <c r="A248" s="80"/>
      <c r="B248" s="81"/>
      <c r="C248" s="81"/>
      <c r="D248" s="81"/>
      <c r="E248" s="69"/>
      <c r="F248" s="70"/>
    </row>
    <row r="249" spans="1:7" ht="15" thickBot="1">
      <c r="A249" s="80"/>
      <c r="B249" s="81"/>
      <c r="C249" s="81"/>
      <c r="D249" s="81"/>
      <c r="E249" s="69"/>
      <c r="F249" s="70"/>
    </row>
    <row r="250" spans="1:7" ht="15" thickBot="1">
      <c r="A250" s="80"/>
      <c r="B250" s="81"/>
      <c r="C250" s="81"/>
      <c r="D250" s="81"/>
      <c r="E250" s="69"/>
      <c r="F250" s="70"/>
    </row>
    <row r="251" spans="1:7" ht="15" thickBot="1">
      <c r="A251" s="80"/>
      <c r="B251" s="81"/>
      <c r="C251" s="81"/>
      <c r="D251" s="81"/>
      <c r="E251" s="82"/>
      <c r="F251" s="81"/>
    </row>
    <row r="252" spans="1:7" ht="15" thickBot="1">
      <c r="A252" s="80"/>
      <c r="B252" s="81"/>
      <c r="C252" s="81"/>
      <c r="D252" s="81"/>
      <c r="E252" s="69"/>
      <c r="F252" s="70"/>
    </row>
    <row r="253" spans="1:7" ht="15" thickBot="1">
      <c r="A253" s="80"/>
      <c r="B253" s="81"/>
      <c r="C253" s="81"/>
      <c r="D253" s="81"/>
      <c r="E253" s="69"/>
      <c r="F253" s="70"/>
    </row>
    <row r="254" spans="1:7" ht="15" thickBot="1">
      <c r="A254" s="80"/>
      <c r="B254" s="81"/>
      <c r="C254" s="81"/>
      <c r="D254" s="81"/>
      <c r="E254" s="82"/>
      <c r="F254" s="81"/>
    </row>
    <row r="255" spans="1:7" ht="15" thickBot="1">
      <c r="A255" s="80"/>
      <c r="B255" s="81"/>
      <c r="C255" s="81"/>
      <c r="D255" s="81"/>
      <c r="E255" s="69"/>
      <c r="F255" s="70"/>
    </row>
    <row r="256" spans="1:7" ht="15" thickBot="1">
      <c r="A256" s="80"/>
      <c r="B256" s="81"/>
      <c r="C256" s="81"/>
      <c r="D256" s="81"/>
      <c r="E256" s="69"/>
      <c r="F256" s="70"/>
    </row>
    <row r="257" spans="1:6" ht="15" thickBot="1">
      <c r="A257" s="80"/>
      <c r="B257" s="81"/>
      <c r="C257" s="81"/>
      <c r="D257" s="81"/>
      <c r="E257" s="69"/>
      <c r="F257" s="70"/>
    </row>
    <row r="258" spans="1:6" ht="15" thickBot="1">
      <c r="A258" s="80"/>
      <c r="B258" s="81"/>
      <c r="C258" s="81"/>
      <c r="D258" s="81"/>
      <c r="E258" s="69"/>
      <c r="F258" s="70"/>
    </row>
    <row r="259" spans="1:6" ht="15" thickBot="1">
      <c r="A259" s="80"/>
      <c r="B259" s="81"/>
      <c r="C259" s="81"/>
      <c r="D259" s="81"/>
      <c r="E259" s="69"/>
      <c r="F259" s="70"/>
    </row>
    <row r="260" spans="1:6" ht="15" thickBot="1">
      <c r="A260" s="80"/>
      <c r="B260" s="81"/>
      <c r="C260" s="81"/>
      <c r="D260" s="81"/>
      <c r="E260" s="69"/>
      <c r="F260" s="70"/>
    </row>
    <row r="261" spans="1:6" ht="15" thickBot="1">
      <c r="A261" s="80"/>
      <c r="B261" s="81"/>
      <c r="C261" s="81"/>
      <c r="D261" s="81"/>
      <c r="E261" s="69"/>
      <c r="F261" s="70"/>
    </row>
    <row r="262" spans="1:6" ht="15" thickBot="1">
      <c r="A262" s="80"/>
      <c r="B262" s="81"/>
      <c r="C262" s="81"/>
      <c r="D262" s="81"/>
      <c r="E262" s="69"/>
      <c r="F262" s="70"/>
    </row>
    <row r="263" spans="1:6" ht="15" thickBot="1">
      <c r="A263" s="80"/>
      <c r="B263" s="81"/>
      <c r="C263" s="81"/>
      <c r="D263" s="81"/>
      <c r="E263" s="69"/>
      <c r="F263" s="70"/>
    </row>
    <row r="264" spans="1:6" ht="15" thickBot="1">
      <c r="A264" s="80"/>
      <c r="B264" s="81"/>
      <c r="C264" s="81"/>
      <c r="D264" s="81"/>
      <c r="E264" s="82"/>
      <c r="F264" s="81"/>
    </row>
    <row r="265" spans="1:6" ht="15" thickBot="1">
      <c r="A265" s="80"/>
      <c r="B265" s="81"/>
      <c r="C265" s="81"/>
      <c r="D265" s="81"/>
      <c r="E265" s="69"/>
      <c r="F265" s="70"/>
    </row>
    <row r="266" spans="1:6" ht="15" thickBot="1">
      <c r="A266" s="80"/>
      <c r="B266" s="81"/>
      <c r="C266" s="81"/>
      <c r="D266" s="81"/>
      <c r="E266" s="69"/>
      <c r="F266" s="70"/>
    </row>
    <row r="267" spans="1:6" ht="15" thickBot="1">
      <c r="A267" s="80"/>
      <c r="B267" s="81"/>
      <c r="C267" s="81"/>
      <c r="D267" s="81"/>
      <c r="E267" s="69"/>
      <c r="F267" s="70"/>
    </row>
    <row r="268" spans="1:6" ht="15" thickBot="1">
      <c r="A268" s="80"/>
      <c r="B268" s="81"/>
      <c r="C268" s="81"/>
      <c r="D268" s="81"/>
      <c r="E268" s="69"/>
      <c r="F268" s="70"/>
    </row>
    <row r="269" spans="1:6" ht="15" thickBot="1">
      <c r="A269" s="80"/>
      <c r="B269" s="81"/>
      <c r="C269" s="81"/>
      <c r="D269" s="81"/>
      <c r="E269" s="69"/>
      <c r="F269" s="70"/>
    </row>
    <row r="270" spans="1:6" ht="15" thickBot="1">
      <c r="A270" s="80"/>
      <c r="B270" s="81"/>
      <c r="C270" s="81"/>
      <c r="D270" s="81"/>
      <c r="E270" s="69"/>
      <c r="F270" s="70"/>
    </row>
    <row r="271" spans="1:6" ht="15" thickBot="1">
      <c r="A271" s="80"/>
      <c r="B271" s="81"/>
      <c r="C271" s="81"/>
      <c r="D271" s="81"/>
      <c r="E271" s="69"/>
      <c r="F271" s="70"/>
    </row>
    <row r="272" spans="1:6" ht="15" thickBot="1">
      <c r="A272" s="80"/>
      <c r="B272" s="81"/>
      <c r="C272" s="81"/>
      <c r="D272" s="81"/>
      <c r="E272" s="69"/>
      <c r="F272" s="70"/>
    </row>
    <row r="273" spans="1:6" ht="15" thickBot="1">
      <c r="A273" s="80"/>
      <c r="B273" s="81"/>
      <c r="C273" s="81"/>
      <c r="D273" s="81"/>
      <c r="E273" s="69"/>
      <c r="F273" s="70"/>
    </row>
    <row r="274" spans="1:6" ht="15" thickBot="1">
      <c r="A274" s="80"/>
      <c r="B274" s="81"/>
      <c r="C274" s="81"/>
      <c r="D274" s="81"/>
      <c r="E274" s="82"/>
      <c r="F274" s="81"/>
    </row>
    <row r="275" spans="1:6" ht="15" thickBot="1">
      <c r="A275" s="80"/>
      <c r="B275" s="81"/>
      <c r="C275" s="81"/>
      <c r="D275" s="81"/>
      <c r="E275" s="82"/>
      <c r="F275" s="81"/>
    </row>
    <row r="276" spans="1:6" ht="15" thickBot="1">
      <c r="A276" s="80"/>
      <c r="B276" s="81"/>
      <c r="C276" s="81"/>
      <c r="D276" s="81"/>
      <c r="E276" s="69"/>
      <c r="F276" s="70"/>
    </row>
    <row r="277" spans="1:6" ht="15" thickBot="1">
      <c r="A277" s="80"/>
      <c r="B277" s="81"/>
      <c r="C277" s="81"/>
      <c r="D277" s="81"/>
      <c r="E277" s="69"/>
      <c r="F277" s="70"/>
    </row>
    <row r="278" spans="1:6" ht="15" thickBot="1">
      <c r="A278" s="80"/>
      <c r="B278" s="81"/>
      <c r="C278" s="81"/>
      <c r="D278" s="81"/>
      <c r="E278" s="69"/>
      <c r="F278" s="70"/>
    </row>
    <row r="279" spans="1:6" ht="15" thickBot="1">
      <c r="A279" s="80"/>
      <c r="B279" s="81"/>
      <c r="C279" s="81"/>
      <c r="D279" s="81"/>
      <c r="E279" s="82"/>
      <c r="F279" s="81"/>
    </row>
    <row r="280" spans="1:6" ht="15" thickBot="1">
      <c r="A280" s="80"/>
      <c r="B280" s="81"/>
      <c r="C280" s="81"/>
      <c r="D280" s="81"/>
      <c r="E280" s="82"/>
      <c r="F280" s="81"/>
    </row>
    <row r="281" spans="1:6" ht="15" thickBot="1">
      <c r="A281" s="80"/>
      <c r="B281" s="81"/>
      <c r="C281" s="81"/>
      <c r="D281" s="81"/>
      <c r="E281" s="82"/>
      <c r="F281" s="81"/>
    </row>
    <row r="282" spans="1:6" ht="15" thickBot="1">
      <c r="A282" s="80"/>
      <c r="B282" s="81"/>
      <c r="C282" s="81"/>
      <c r="D282" s="81"/>
      <c r="E282" s="69"/>
      <c r="F282" s="70"/>
    </row>
    <row r="283" spans="1:6" ht="15" thickBot="1">
      <c r="A283" s="80"/>
      <c r="B283" s="81"/>
      <c r="C283" s="81"/>
      <c r="D283" s="81"/>
      <c r="E283" s="69"/>
      <c r="F283" s="70"/>
    </row>
    <row r="284" spans="1:6" ht="15" thickBot="1">
      <c r="A284" s="80"/>
      <c r="B284" s="81"/>
      <c r="C284" s="81"/>
      <c r="D284" s="81"/>
      <c r="E284" s="69"/>
      <c r="F284" s="70"/>
    </row>
    <row r="285" spans="1:6" ht="15" thickBot="1">
      <c r="A285" s="80"/>
      <c r="B285" s="81"/>
      <c r="C285" s="81"/>
      <c r="D285" s="81"/>
      <c r="E285" s="82"/>
      <c r="F285" s="81"/>
    </row>
    <row r="286" spans="1:6" ht="15" thickBot="1">
      <c r="A286" s="80"/>
      <c r="B286" s="81"/>
      <c r="C286" s="81"/>
      <c r="D286" s="81"/>
      <c r="E286" s="82"/>
      <c r="F286" s="81"/>
    </row>
    <row r="287" spans="1:6" ht="15" thickBot="1">
      <c r="A287" s="80"/>
      <c r="B287" s="81"/>
      <c r="C287" s="81"/>
      <c r="D287" s="81"/>
      <c r="E287" s="69"/>
      <c r="F287" s="70"/>
    </row>
    <row r="288" spans="1:6" ht="15" thickBot="1">
      <c r="A288" s="80"/>
      <c r="B288" s="81"/>
      <c r="C288" s="81"/>
      <c r="D288" s="81"/>
      <c r="E288" s="69"/>
      <c r="F288" s="70"/>
    </row>
    <row r="289" spans="1:6" ht="15" thickBot="1">
      <c r="A289" s="80"/>
      <c r="B289" s="81"/>
      <c r="C289" s="81"/>
      <c r="D289" s="81"/>
      <c r="E289" s="82"/>
      <c r="F289" s="81"/>
    </row>
    <row r="290" spans="1:6" ht="15" thickBot="1">
      <c r="A290" s="80"/>
      <c r="B290" s="81"/>
      <c r="C290" s="81"/>
      <c r="D290" s="81"/>
      <c r="E290" s="82"/>
      <c r="F290" s="81"/>
    </row>
    <row r="291" spans="1:6" ht="15" thickBot="1">
      <c r="A291" s="80"/>
      <c r="B291" s="81"/>
      <c r="C291" s="81"/>
      <c r="D291" s="81"/>
      <c r="E291" s="69"/>
      <c r="F291" s="70"/>
    </row>
    <row r="292" spans="1:6" ht="15" thickBot="1">
      <c r="A292" s="80"/>
      <c r="B292" s="81"/>
      <c r="C292" s="81"/>
      <c r="D292" s="81"/>
      <c r="E292" s="69"/>
      <c r="F292" s="70"/>
    </row>
    <row r="293" spans="1:6" ht="15" thickBot="1">
      <c r="A293" s="80"/>
      <c r="B293" s="81"/>
      <c r="C293" s="81"/>
      <c r="D293" s="81"/>
      <c r="E293" s="69"/>
      <c r="F293" s="70"/>
    </row>
    <row r="294" spans="1:6" ht="15" thickBot="1">
      <c r="A294" s="80"/>
      <c r="B294" s="81"/>
      <c r="C294" s="81"/>
      <c r="D294" s="81"/>
      <c r="E294" s="82"/>
      <c r="F294" s="81"/>
    </row>
    <row r="295" spans="1:6" ht="15" thickBot="1">
      <c r="A295" s="80"/>
      <c r="B295" s="81"/>
      <c r="C295" s="81"/>
      <c r="D295" s="81"/>
      <c r="E295" s="82"/>
      <c r="F295" s="81"/>
    </row>
    <row r="296" spans="1:6" ht="15" thickBot="1">
      <c r="A296" s="80"/>
      <c r="B296" s="81"/>
      <c r="C296" s="81"/>
      <c r="D296" s="81"/>
      <c r="E296" s="69"/>
      <c r="F296" s="70"/>
    </row>
    <row r="297" spans="1:6" ht="15" thickBot="1">
      <c r="A297" s="80"/>
      <c r="B297" s="81"/>
      <c r="C297" s="81"/>
      <c r="D297" s="81"/>
      <c r="E297" s="69"/>
      <c r="F297" s="70"/>
    </row>
    <row r="298" spans="1:6" ht="15" thickBot="1">
      <c r="A298" s="80"/>
      <c r="B298" s="81"/>
      <c r="C298" s="81"/>
      <c r="D298" s="81"/>
      <c r="E298" s="69"/>
      <c r="F298" s="70"/>
    </row>
    <row r="299" spans="1:6" ht="15" thickBot="1">
      <c r="A299" s="80"/>
      <c r="B299" s="81"/>
      <c r="C299" s="81"/>
      <c r="D299" s="81"/>
      <c r="E299" s="69"/>
      <c r="F299" s="70"/>
    </row>
    <row r="300" spans="1:6" ht="15" thickBot="1">
      <c r="A300" s="80"/>
      <c r="B300" s="81"/>
      <c r="C300" s="81"/>
      <c r="D300" s="81"/>
      <c r="E300" s="69"/>
      <c r="F300" s="70"/>
    </row>
    <row r="301" spans="1:6" ht="15" thickBot="1">
      <c r="A301" s="80"/>
      <c r="B301" s="81"/>
      <c r="C301" s="81"/>
      <c r="D301" s="81"/>
      <c r="E301" s="82"/>
      <c r="F301" s="81"/>
    </row>
    <row r="302" spans="1:6" ht="15" thickBot="1">
      <c r="A302" s="80"/>
      <c r="B302" s="81"/>
      <c r="C302" s="81"/>
      <c r="D302" s="81"/>
      <c r="E302" s="69"/>
      <c r="F302" s="70"/>
    </row>
    <row r="303" spans="1:6" ht="15" thickBot="1">
      <c r="A303" s="72"/>
      <c r="B303" s="72"/>
      <c r="C303" s="72"/>
      <c r="D303" s="72"/>
      <c r="E303" s="73"/>
      <c r="F303" s="72"/>
    </row>
    <row r="304" spans="1:6" ht="15" thickBot="1">
      <c r="A304" s="72"/>
      <c r="B304" s="72"/>
      <c r="C304" s="72"/>
      <c r="D304" s="72"/>
      <c r="E304" s="73"/>
      <c r="F304" s="72"/>
    </row>
    <row r="305" spans="1:6" ht="15" thickBot="1">
      <c r="A305" s="72"/>
      <c r="B305" s="72"/>
      <c r="C305" s="72"/>
      <c r="D305" s="72"/>
      <c r="E305" s="73"/>
      <c r="F305" s="72"/>
    </row>
    <row r="306" spans="1:6" ht="15" thickBot="1">
      <c r="A306" s="72"/>
      <c r="C306" s="72"/>
      <c r="D306" s="72"/>
      <c r="F306" s="72"/>
    </row>
    <row r="307" spans="1:6" ht="15" thickBot="1">
      <c r="A307" s="72"/>
      <c r="B307" s="72"/>
      <c r="C307" s="72"/>
      <c r="D307" s="72"/>
      <c r="E307" s="73"/>
      <c r="F307" s="72"/>
    </row>
    <row r="308" spans="1:6" ht="15" thickBot="1">
      <c r="A308" s="72"/>
      <c r="B308" s="72"/>
      <c r="C308" s="72"/>
      <c r="D308" s="72"/>
      <c r="E308" s="73"/>
      <c r="F308" s="72"/>
    </row>
    <row r="309" spans="1:6" ht="15" thickBot="1">
      <c r="A309" s="72"/>
      <c r="B309" s="72"/>
      <c r="C309" s="72"/>
      <c r="D309" s="72"/>
      <c r="E309" s="73"/>
      <c r="F309" s="72"/>
    </row>
    <row r="310" spans="1:6" ht="15" thickBot="1">
      <c r="A310" s="72"/>
      <c r="B310" s="72"/>
      <c r="C310" s="72"/>
      <c r="D310" s="72"/>
      <c r="E310" s="73"/>
      <c r="F310" s="72"/>
    </row>
    <row r="311" spans="1:6" ht="15" thickBot="1">
      <c r="A311" s="72"/>
      <c r="B311" s="72"/>
      <c r="C311" s="72"/>
      <c r="D311" s="72"/>
      <c r="E311" s="73"/>
      <c r="F311" s="72"/>
    </row>
    <row r="312" spans="1:6" ht="15" thickBot="1">
      <c r="A312" s="72"/>
      <c r="B312" s="72"/>
      <c r="C312" s="72"/>
      <c r="D312" s="72"/>
      <c r="E312" s="73"/>
      <c r="F312" s="72"/>
    </row>
    <row r="313" spans="1:6" ht="15" thickBot="1">
      <c r="A313" s="72"/>
      <c r="B313" s="72"/>
      <c r="C313" s="72"/>
      <c r="D313" s="72"/>
      <c r="E313" s="73"/>
      <c r="F313" s="72"/>
    </row>
    <row r="314" spans="1:6" ht="15" thickBot="1">
      <c r="A314" s="72"/>
      <c r="B314" s="72"/>
      <c r="C314" s="72"/>
      <c r="D314" s="72"/>
      <c r="E314" s="73"/>
      <c r="F314" s="72"/>
    </row>
    <row r="315" spans="1:6" ht="15" thickBot="1">
      <c r="A315" s="72"/>
      <c r="B315" s="72"/>
      <c r="C315" s="72"/>
      <c r="D315" s="72"/>
      <c r="E315" s="73"/>
      <c r="F315" s="72"/>
    </row>
    <row r="316" spans="1:6" ht="15" thickBot="1">
      <c r="A316" s="72"/>
      <c r="B316" s="72"/>
      <c r="C316" s="72"/>
      <c r="D316" s="72"/>
      <c r="E316" s="73"/>
      <c r="F316" s="72"/>
    </row>
    <row r="317" spans="1:6" ht="15" thickBot="1">
      <c r="A317" s="72"/>
      <c r="B317" s="72"/>
      <c r="C317" s="72"/>
      <c r="D317" s="72"/>
      <c r="E317" s="73"/>
      <c r="F317" s="72"/>
    </row>
    <row r="318" spans="1:6" ht="15" thickBot="1">
      <c r="A318" s="72"/>
      <c r="B318" s="72"/>
      <c r="C318" s="72"/>
      <c r="D318" s="72"/>
      <c r="E318" s="73"/>
      <c r="F318" s="72"/>
    </row>
    <row r="319" spans="1:6" ht="15" thickBot="1">
      <c r="A319" s="72"/>
      <c r="B319" s="72"/>
      <c r="C319" s="72"/>
      <c r="D319" s="72"/>
      <c r="E319" s="73"/>
      <c r="F319" s="72"/>
    </row>
    <row r="320" spans="1:6" ht="15" thickBot="1">
      <c r="A320" s="72"/>
      <c r="B320" s="72"/>
      <c r="C320" s="72"/>
      <c r="D320" s="72"/>
      <c r="E320" s="73"/>
      <c r="F320" s="72"/>
    </row>
    <row r="321" spans="1:6" ht="15" thickBot="1">
      <c r="A321" s="72"/>
      <c r="B321" s="72"/>
      <c r="C321" s="72"/>
      <c r="D321" s="72"/>
      <c r="E321" s="73"/>
      <c r="F321" s="72"/>
    </row>
    <row r="322" spans="1:6" ht="15" thickBot="1">
      <c r="A322" s="72"/>
      <c r="B322" s="72"/>
      <c r="C322" s="72"/>
      <c r="D322" s="72"/>
      <c r="E322" s="73"/>
      <c r="F322" s="72"/>
    </row>
    <row r="323" spans="1:6" ht="15" thickBot="1">
      <c r="A323" s="72"/>
      <c r="B323" s="72"/>
      <c r="C323" s="72"/>
      <c r="D323" s="72"/>
      <c r="E323" s="73"/>
      <c r="F323" s="72"/>
    </row>
    <row r="324" spans="1:6" ht="15" thickBot="1">
      <c r="A324" s="72"/>
      <c r="B324" s="72"/>
      <c r="C324" s="72"/>
      <c r="D324" s="72"/>
      <c r="E324" s="73"/>
      <c r="F324" s="72"/>
    </row>
    <row r="325" spans="1:6" ht="15" thickBot="1">
      <c r="A325" s="72"/>
      <c r="B325" s="72"/>
      <c r="C325" s="72"/>
      <c r="D325" s="72"/>
      <c r="E325" s="73"/>
      <c r="F325" s="72"/>
    </row>
    <row r="326" spans="1:6" ht="15" thickBot="1">
      <c r="A326" s="72"/>
      <c r="B326" s="72"/>
      <c r="C326" s="72"/>
      <c r="D326" s="72"/>
      <c r="E326" s="73"/>
      <c r="F326" s="72"/>
    </row>
    <row r="327" spans="1:6" ht="15" thickBot="1">
      <c r="A327" s="72"/>
      <c r="B327" s="72"/>
      <c r="C327" s="72"/>
      <c r="D327" s="72"/>
      <c r="E327" s="73"/>
      <c r="F327" s="72"/>
    </row>
    <row r="328" spans="1:6" ht="15" thickBot="1">
      <c r="A328" s="72"/>
      <c r="B328" s="72"/>
      <c r="C328" s="72"/>
      <c r="D328" s="72"/>
      <c r="E328" s="73"/>
      <c r="F328" s="72"/>
    </row>
    <row r="329" spans="1:6" ht="15" thickBot="1">
      <c r="A329" s="72"/>
      <c r="B329" s="72"/>
      <c r="C329" s="72"/>
      <c r="D329" s="72"/>
      <c r="E329" s="73"/>
      <c r="F329" s="72"/>
    </row>
    <row r="330" spans="1:6" ht="15" thickBot="1">
      <c r="A330" s="72"/>
      <c r="B330" s="72"/>
      <c r="C330" s="72"/>
      <c r="D330" s="72"/>
      <c r="E330" s="73"/>
      <c r="F330" s="72"/>
    </row>
    <row r="331" spans="1:6" ht="15" thickBot="1">
      <c r="A331" s="72"/>
      <c r="B331" s="72"/>
      <c r="C331" s="72"/>
      <c r="D331" s="72"/>
      <c r="E331" s="73"/>
      <c r="F331" s="72"/>
    </row>
    <row r="332" spans="1:6" ht="15" thickBot="1">
      <c r="A332" s="72"/>
      <c r="B332" s="72"/>
      <c r="C332" s="72"/>
      <c r="D332" s="72"/>
      <c r="E332" s="73"/>
      <c r="F332" s="72"/>
    </row>
    <row r="333" spans="1:6" ht="15" thickBot="1">
      <c r="A333" s="72"/>
      <c r="B333" s="72"/>
      <c r="C333" s="72"/>
      <c r="D333" s="72"/>
      <c r="E333" s="73"/>
      <c r="F333" s="72"/>
    </row>
    <row r="334" spans="1:6" ht="15" thickBot="1">
      <c r="A334" s="72"/>
      <c r="B334" s="72"/>
      <c r="C334" s="72"/>
      <c r="D334" s="72"/>
      <c r="E334" s="73"/>
      <c r="F334" s="72"/>
    </row>
    <row r="335" spans="1:6" ht="15" thickBot="1">
      <c r="A335" s="72"/>
      <c r="B335" s="72"/>
      <c r="C335" s="72"/>
      <c r="D335" s="72"/>
      <c r="E335" s="73"/>
      <c r="F335" s="72"/>
    </row>
    <row r="336" spans="1:6" ht="15" thickBot="1">
      <c r="A336" s="72"/>
      <c r="B336" s="72"/>
      <c r="C336" s="72"/>
      <c r="D336" s="72"/>
      <c r="E336" s="73"/>
      <c r="F336" s="72"/>
    </row>
    <row r="337" spans="1:6" ht="15" thickBot="1">
      <c r="A337" s="72"/>
      <c r="B337" s="72"/>
      <c r="C337" s="72"/>
      <c r="D337" s="72"/>
      <c r="E337" s="73"/>
      <c r="F337" s="72"/>
    </row>
    <row r="338" spans="1:6" ht="15" thickBot="1">
      <c r="A338" s="72"/>
      <c r="B338" s="72"/>
      <c r="C338" s="72"/>
      <c r="D338" s="72"/>
      <c r="E338" s="73"/>
      <c r="F338" s="72"/>
    </row>
    <row r="339" spans="1:6" ht="15" thickBot="1">
      <c r="A339" s="72"/>
      <c r="B339" s="72"/>
      <c r="C339" s="72"/>
      <c r="D339" s="72"/>
      <c r="E339" s="73"/>
      <c r="F339" s="72"/>
    </row>
    <row r="340" spans="1:6" ht="15" thickBot="1">
      <c r="A340" s="72"/>
      <c r="B340" s="72"/>
      <c r="C340" s="72"/>
      <c r="D340" s="72"/>
      <c r="E340" s="73"/>
      <c r="F340" s="72"/>
    </row>
    <row r="341" spans="1:6" ht="15" thickBot="1">
      <c r="A341" s="72"/>
      <c r="B341" s="72"/>
      <c r="C341" s="72"/>
      <c r="D341" s="72"/>
      <c r="E341" s="73"/>
      <c r="F341" s="72"/>
    </row>
    <row r="342" spans="1:6" ht="15" thickBot="1">
      <c r="A342" s="72"/>
      <c r="B342" s="72"/>
      <c r="C342" s="72"/>
      <c r="D342" s="72"/>
      <c r="E342" s="73"/>
      <c r="F342" s="72"/>
    </row>
    <row r="343" spans="1:6" ht="15" thickBot="1">
      <c r="A343" s="72"/>
      <c r="B343" s="72"/>
      <c r="C343" s="72"/>
      <c r="D343" s="72"/>
      <c r="E343" s="73"/>
      <c r="F343" s="72"/>
    </row>
    <row r="344" spans="1:6" ht="15" thickBot="1">
      <c r="A344" s="72"/>
      <c r="B344" s="72"/>
      <c r="C344" s="72"/>
      <c r="D344" s="72"/>
      <c r="E344" s="73"/>
      <c r="F344" s="72"/>
    </row>
    <row r="345" spans="1:6" ht="15" thickBot="1">
      <c r="A345" s="72"/>
      <c r="B345" s="72"/>
      <c r="C345" s="72"/>
      <c r="D345" s="72"/>
      <c r="E345" s="73"/>
      <c r="F345" s="72"/>
    </row>
    <row r="346" spans="1:6" ht="15" thickBot="1">
      <c r="A346" s="72"/>
      <c r="B346" s="72"/>
      <c r="C346" s="72"/>
      <c r="D346" s="72"/>
      <c r="E346" s="73"/>
      <c r="F346" s="72"/>
    </row>
    <row r="347" spans="1:6" ht="15" thickBot="1">
      <c r="A347" s="72"/>
      <c r="B347" s="72"/>
      <c r="C347" s="72"/>
      <c r="D347" s="72"/>
      <c r="E347" s="73"/>
      <c r="F347" s="72"/>
    </row>
    <row r="348" spans="1:6" ht="15" thickBot="1">
      <c r="A348" s="72"/>
      <c r="B348" s="72"/>
      <c r="C348" s="72"/>
      <c r="D348" s="72"/>
      <c r="E348" s="73"/>
      <c r="F348" s="72"/>
    </row>
    <row r="349" spans="1:6" ht="15" thickBot="1">
      <c r="A349" s="72"/>
      <c r="B349" s="72"/>
      <c r="C349" s="72"/>
      <c r="D349" s="72"/>
      <c r="E349" s="73"/>
      <c r="F349" s="72"/>
    </row>
    <row r="350" spans="1:6" ht="15" thickBot="1">
      <c r="A350" s="72"/>
      <c r="B350" s="72"/>
      <c r="C350" s="72"/>
      <c r="D350" s="72"/>
      <c r="E350" s="73"/>
      <c r="F350" s="72"/>
    </row>
    <row r="351" spans="1:6" ht="15" thickBot="1">
      <c r="A351" s="72"/>
      <c r="B351" s="72"/>
      <c r="C351" s="72"/>
      <c r="D351" s="72"/>
      <c r="E351" s="73"/>
      <c r="F351" s="72"/>
    </row>
    <row r="352" spans="1:6" ht="15" thickBot="1">
      <c r="A352" s="72"/>
      <c r="B352" s="72"/>
      <c r="C352" s="72"/>
      <c r="D352" s="72"/>
      <c r="E352" s="73"/>
      <c r="F352" s="72"/>
    </row>
    <row r="353" spans="1:6" ht="15" thickBot="1">
      <c r="A353" s="72"/>
      <c r="B353" s="72"/>
      <c r="C353" s="72"/>
      <c r="D353" s="72"/>
      <c r="E353" s="73"/>
      <c r="F353" s="72"/>
    </row>
    <row r="354" spans="1:6" ht="15" thickBot="1">
      <c r="A354" s="72"/>
      <c r="B354" s="72"/>
      <c r="C354" s="72"/>
      <c r="D354" s="72"/>
      <c r="E354" s="73"/>
      <c r="F354" s="72"/>
    </row>
    <row r="355" spans="1:6" ht="15" thickBot="1">
      <c r="A355" s="72"/>
      <c r="B355" s="72"/>
      <c r="C355" s="72"/>
      <c r="D355" s="72"/>
      <c r="E355" s="73"/>
      <c r="F355" s="72"/>
    </row>
    <row r="356" spans="1:6" ht="15" thickBot="1">
      <c r="A356" s="72"/>
      <c r="B356" s="72"/>
      <c r="C356" s="72"/>
      <c r="D356" s="72"/>
      <c r="E356" s="73"/>
      <c r="F356" s="72"/>
    </row>
    <row r="357" spans="1:6" ht="15" thickBot="1">
      <c r="A357" s="72"/>
      <c r="B357" s="72"/>
      <c r="C357" s="72"/>
      <c r="D357" s="72"/>
      <c r="E357" s="73"/>
      <c r="F357" s="72"/>
    </row>
    <row r="358" spans="1:6" ht="15" thickBot="1">
      <c r="A358" s="72"/>
      <c r="B358" s="72"/>
      <c r="C358" s="72"/>
      <c r="D358" s="72"/>
      <c r="E358" s="73"/>
      <c r="F358" s="72"/>
    </row>
    <row r="359" spans="1:6" ht="15" thickBot="1">
      <c r="A359" s="72"/>
      <c r="B359" s="72"/>
      <c r="C359" s="72"/>
      <c r="D359" s="72"/>
      <c r="E359" s="73"/>
      <c r="F359" s="72"/>
    </row>
    <row r="360" spans="1:6" ht="15" thickBot="1">
      <c r="A360" s="72"/>
      <c r="B360" s="72"/>
      <c r="C360" s="72"/>
      <c r="D360" s="72"/>
      <c r="E360" s="73"/>
      <c r="F360" s="72"/>
    </row>
    <row r="361" spans="1:6" ht="15" thickBot="1">
      <c r="A361" s="72"/>
      <c r="B361" s="72"/>
      <c r="C361" s="72"/>
      <c r="D361" s="72"/>
      <c r="E361" s="73"/>
      <c r="F361" s="72"/>
    </row>
    <row r="362" spans="1:6" ht="15" thickBot="1">
      <c r="A362" s="72"/>
      <c r="B362" s="72"/>
      <c r="C362" s="72"/>
      <c r="D362" s="72"/>
      <c r="E362" s="73"/>
      <c r="F362" s="72"/>
    </row>
    <row r="363" spans="1:6" ht="15" thickBot="1">
      <c r="A363" s="72"/>
      <c r="B363" s="72"/>
      <c r="C363" s="72"/>
      <c r="D363" s="72"/>
      <c r="E363" s="73"/>
      <c r="F363" s="72"/>
    </row>
    <row r="364" spans="1:6" ht="15" thickBot="1">
      <c r="A364" s="72"/>
      <c r="B364" s="72"/>
      <c r="C364" s="72"/>
      <c r="D364" s="72"/>
      <c r="E364" s="73"/>
      <c r="F364" s="72"/>
    </row>
    <row r="365" spans="1:6" ht="15" thickBot="1">
      <c r="A365" s="72"/>
      <c r="B365" s="72"/>
      <c r="C365" s="72"/>
      <c r="D365" s="72"/>
      <c r="E365" s="73"/>
      <c r="F365" s="72"/>
    </row>
    <row r="366" spans="1:6" ht="15" thickBot="1">
      <c r="A366" s="72"/>
      <c r="B366" s="72"/>
      <c r="C366" s="72"/>
      <c r="D366" s="72"/>
      <c r="E366" s="73"/>
      <c r="F366" s="72"/>
    </row>
    <row r="367" spans="1:6" ht="15" thickBot="1">
      <c r="A367" s="72"/>
      <c r="B367" s="72"/>
      <c r="C367" s="72"/>
      <c r="D367" s="72"/>
      <c r="E367" s="73"/>
      <c r="F367" s="72"/>
    </row>
    <row r="368" spans="1:6" ht="15" thickBot="1">
      <c r="A368" s="72"/>
      <c r="B368" s="72"/>
      <c r="C368" s="72"/>
      <c r="D368" s="72"/>
      <c r="E368" s="73"/>
      <c r="F368" s="72"/>
    </row>
    <row r="369" spans="1:6" ht="15" thickBot="1">
      <c r="A369" s="72"/>
      <c r="B369" s="72"/>
      <c r="C369" s="72"/>
      <c r="D369" s="72"/>
      <c r="E369" s="73"/>
      <c r="F369" s="72"/>
    </row>
    <row r="370" spans="1:6" ht="15" thickBot="1">
      <c r="A370" s="72"/>
      <c r="B370" s="72"/>
      <c r="C370" s="72"/>
      <c r="D370" s="72"/>
      <c r="E370" s="73"/>
      <c r="F370" s="72"/>
    </row>
    <row r="371" spans="1:6" ht="15" thickBot="1">
      <c r="A371" s="72"/>
      <c r="B371" s="72"/>
      <c r="C371" s="72"/>
      <c r="D371" s="72"/>
      <c r="E371" s="73"/>
      <c r="F371" s="72"/>
    </row>
    <row r="372" spans="1:6" ht="15" thickBot="1">
      <c r="A372" s="72"/>
      <c r="B372" s="72"/>
      <c r="C372" s="72"/>
      <c r="D372" s="72"/>
      <c r="E372" s="73"/>
      <c r="F372" s="72"/>
    </row>
    <row r="373" spans="1:6" ht="15" thickBot="1">
      <c r="A373" s="72"/>
      <c r="B373" s="72"/>
      <c r="C373" s="72"/>
      <c r="D373" s="72"/>
      <c r="E373" s="73"/>
      <c r="F373" s="72"/>
    </row>
    <row r="374" spans="1:6" ht="15" thickBot="1">
      <c r="A374" s="72"/>
      <c r="B374" s="72"/>
      <c r="C374" s="72"/>
      <c r="D374" s="72"/>
      <c r="E374" s="73"/>
      <c r="F374" s="72"/>
    </row>
    <row r="375" spans="1:6" ht="15" thickBot="1">
      <c r="A375" s="72"/>
      <c r="B375" s="72"/>
      <c r="C375" s="72"/>
      <c r="D375" s="72"/>
      <c r="E375" s="73"/>
      <c r="F375" s="72"/>
    </row>
    <row r="376" spans="1:6" ht="15" thickBot="1">
      <c r="A376" s="72"/>
      <c r="B376" s="72"/>
      <c r="C376" s="72"/>
      <c r="D376" s="72"/>
      <c r="E376" s="73"/>
      <c r="F376" s="72"/>
    </row>
    <row r="377" spans="1:6" ht="15" thickBot="1">
      <c r="A377" s="72"/>
      <c r="B377" s="72"/>
      <c r="C377" s="72"/>
      <c r="D377" s="72"/>
      <c r="E377" s="73"/>
      <c r="F377" s="72"/>
    </row>
    <row r="378" spans="1:6" ht="15" thickBot="1">
      <c r="A378" s="72"/>
      <c r="B378" s="72"/>
      <c r="C378" s="72"/>
      <c r="D378" s="72"/>
      <c r="E378" s="73"/>
      <c r="F378" s="72"/>
    </row>
    <row r="379" spans="1:6" ht="15" thickBot="1">
      <c r="A379" s="72"/>
      <c r="B379" s="72"/>
      <c r="C379" s="72"/>
      <c r="D379" s="72"/>
      <c r="E379" s="73"/>
      <c r="F379" s="72"/>
    </row>
    <row r="380" spans="1:6" ht="15" thickBot="1">
      <c r="A380" s="72"/>
      <c r="B380" s="72"/>
      <c r="C380" s="72"/>
      <c r="D380" s="72"/>
      <c r="E380" s="73"/>
      <c r="F380" s="72"/>
    </row>
    <row r="381" spans="1:6" ht="15" thickBot="1">
      <c r="A381" s="72"/>
      <c r="B381" s="72"/>
      <c r="C381" s="72"/>
      <c r="D381" s="72"/>
      <c r="E381" s="73"/>
      <c r="F381" s="72"/>
    </row>
    <row r="382" spans="1:6" ht="15" thickBot="1">
      <c r="A382" s="72"/>
      <c r="B382" s="72"/>
      <c r="C382" s="72"/>
      <c r="D382" s="72"/>
      <c r="E382" s="73"/>
      <c r="F382" s="72"/>
    </row>
    <row r="383" spans="1:6" ht="15" thickBot="1">
      <c r="A383" s="72"/>
      <c r="B383" s="72"/>
      <c r="C383" s="72"/>
      <c r="D383" s="72"/>
      <c r="E383" s="73"/>
      <c r="F383" s="72"/>
    </row>
    <row r="384" spans="1:6" ht="15" thickBot="1">
      <c r="A384" s="72"/>
      <c r="B384" s="72"/>
      <c r="C384" s="72"/>
      <c r="D384" s="72"/>
      <c r="E384" s="73"/>
      <c r="F384" s="72"/>
    </row>
    <row r="385" spans="1:6" ht="15" thickBot="1">
      <c r="A385" s="72"/>
      <c r="B385" s="72"/>
      <c r="C385" s="72"/>
      <c r="D385" s="72"/>
      <c r="E385" s="73"/>
      <c r="F385" s="72"/>
    </row>
    <row r="386" spans="1:6" ht="15" thickBot="1">
      <c r="A386" s="72"/>
      <c r="B386" s="72"/>
      <c r="C386" s="72"/>
      <c r="D386" s="72"/>
      <c r="E386" s="73"/>
      <c r="F386" s="72"/>
    </row>
    <row r="387" spans="1:6" ht="15" thickBot="1">
      <c r="A387" s="72"/>
      <c r="B387" s="72"/>
      <c r="C387" s="72"/>
      <c r="D387" s="72"/>
      <c r="E387" s="73"/>
      <c r="F387" s="72"/>
    </row>
    <row r="388" spans="1:6" ht="15" thickBot="1">
      <c r="A388" s="72"/>
      <c r="B388" s="72"/>
      <c r="C388" s="72"/>
      <c r="D388" s="72"/>
      <c r="E388" s="73"/>
      <c r="F388" s="72"/>
    </row>
    <row r="389" spans="1:6" ht="15" thickBot="1">
      <c r="A389" s="72"/>
      <c r="B389" s="72"/>
      <c r="C389" s="72"/>
      <c r="D389" s="72"/>
      <c r="E389" s="73"/>
      <c r="F389" s="72"/>
    </row>
    <row r="390" spans="1:6" ht="15" thickBot="1">
      <c r="A390" s="72"/>
      <c r="B390" s="72"/>
      <c r="C390" s="72"/>
      <c r="D390" s="72"/>
      <c r="E390" s="73"/>
      <c r="F390" s="72"/>
    </row>
    <row r="391" spans="1:6" ht="15" thickBot="1">
      <c r="A391" s="72"/>
      <c r="B391" s="72"/>
      <c r="C391" s="72"/>
      <c r="D391" s="72"/>
      <c r="E391" s="73"/>
      <c r="F391" s="72"/>
    </row>
    <row r="392" spans="1:6" ht="15" thickBot="1">
      <c r="A392" s="72"/>
      <c r="B392" s="72"/>
      <c r="C392" s="72"/>
      <c r="D392" s="72"/>
      <c r="E392" s="73"/>
      <c r="F392" s="72"/>
    </row>
    <row r="393" spans="1:6" ht="15" thickBot="1">
      <c r="A393" s="72"/>
      <c r="B393" s="72"/>
      <c r="C393" s="72"/>
      <c r="D393" s="72"/>
      <c r="E393" s="73"/>
      <c r="F393" s="72"/>
    </row>
    <row r="394" spans="1:6" ht="15" thickBot="1">
      <c r="A394" s="72"/>
      <c r="B394" s="72"/>
      <c r="C394" s="72"/>
      <c r="D394" s="72"/>
      <c r="E394" s="73"/>
      <c r="F394" s="72"/>
    </row>
    <row r="395" spans="1:6" ht="15" thickBot="1">
      <c r="A395" s="72"/>
      <c r="B395" s="72"/>
      <c r="C395" s="72"/>
      <c r="D395" s="72"/>
      <c r="E395" s="73"/>
      <c r="F395" s="72"/>
    </row>
    <row r="396" spans="1:6" ht="15" thickBot="1">
      <c r="A396" s="72"/>
      <c r="B396" s="72"/>
      <c r="C396" s="72"/>
      <c r="D396" s="72"/>
      <c r="E396" s="73"/>
      <c r="F396" s="72"/>
    </row>
    <row r="397" spans="1:6" ht="15" thickBot="1">
      <c r="A397" s="72"/>
      <c r="B397" s="72"/>
      <c r="C397" s="72"/>
      <c r="D397" s="72"/>
      <c r="E397" s="73"/>
      <c r="F397" s="72"/>
    </row>
    <row r="398" spans="1:6" ht="15" thickBot="1">
      <c r="A398" s="72"/>
      <c r="B398" s="72"/>
      <c r="C398" s="72"/>
      <c r="D398" s="72"/>
      <c r="E398" s="73"/>
      <c r="F398" s="72"/>
    </row>
    <row r="399" spans="1:6" ht="15" thickBot="1">
      <c r="A399" s="72"/>
      <c r="B399" s="72"/>
      <c r="C399" s="72"/>
      <c r="D399" s="72"/>
      <c r="E399" s="73"/>
      <c r="F399" s="72"/>
    </row>
    <row r="400" spans="1:6" ht="15" thickBot="1">
      <c r="A400" s="72"/>
      <c r="B400" s="72"/>
      <c r="C400" s="72"/>
      <c r="D400" s="72"/>
      <c r="E400" s="73"/>
      <c r="F400" s="72"/>
    </row>
    <row r="401" spans="1:6" ht="15" thickBot="1">
      <c r="A401" s="72"/>
      <c r="B401" s="72"/>
      <c r="C401" s="72"/>
      <c r="D401" s="72"/>
      <c r="E401" s="73"/>
      <c r="F401" s="72"/>
    </row>
    <row r="402" spans="1:6" ht="15" thickBot="1">
      <c r="A402" s="72"/>
      <c r="B402" s="72"/>
      <c r="C402" s="72"/>
      <c r="D402" s="72"/>
      <c r="E402" s="73"/>
      <c r="F402" s="72"/>
    </row>
    <row r="403" spans="1:6" ht="15" thickBot="1">
      <c r="A403" s="72"/>
      <c r="B403" s="72"/>
      <c r="C403" s="72"/>
      <c r="D403" s="72"/>
      <c r="E403" s="73"/>
      <c r="F403" s="72"/>
    </row>
    <row r="404" spans="1:6" ht="15" thickBot="1">
      <c r="A404" s="72"/>
      <c r="B404" s="72"/>
      <c r="C404" s="72"/>
      <c r="D404" s="72"/>
      <c r="E404" s="73"/>
      <c r="F404" s="72"/>
    </row>
    <row r="405" spans="1:6" ht="15" thickBot="1">
      <c r="A405" s="72"/>
      <c r="B405" s="72"/>
      <c r="C405" s="72"/>
      <c r="D405" s="72"/>
      <c r="E405" s="73"/>
      <c r="F405" s="72"/>
    </row>
    <row r="406" spans="1:6" ht="15" thickBot="1">
      <c r="A406" s="72"/>
      <c r="B406" s="72"/>
      <c r="C406" s="72"/>
      <c r="D406" s="72"/>
      <c r="E406" s="73"/>
      <c r="F406" s="72"/>
    </row>
    <row r="407" spans="1:6" ht="15" thickBot="1">
      <c r="A407" s="72"/>
      <c r="B407" s="72"/>
      <c r="C407" s="72"/>
      <c r="D407" s="72"/>
      <c r="E407" s="73"/>
      <c r="F407" s="72"/>
    </row>
    <row r="408" spans="1:6" ht="15" thickBot="1">
      <c r="A408" s="72"/>
      <c r="B408" s="72"/>
      <c r="C408" s="72"/>
      <c r="D408" s="72"/>
      <c r="E408" s="73"/>
      <c r="F408" s="72"/>
    </row>
    <row r="409" spans="1:6" ht="15" thickBot="1">
      <c r="A409" s="72"/>
      <c r="B409" s="72"/>
      <c r="C409" s="72"/>
      <c r="D409" s="72"/>
      <c r="E409" s="73"/>
      <c r="F409" s="72"/>
    </row>
    <row r="410" spans="1:6" ht="15" thickBot="1">
      <c r="A410" s="72"/>
      <c r="B410" s="72"/>
      <c r="C410" s="72"/>
      <c r="D410" s="72"/>
      <c r="E410" s="73"/>
      <c r="F410" s="72"/>
    </row>
    <row r="411" spans="1:6" ht="15" thickBot="1">
      <c r="A411" s="72"/>
      <c r="B411" s="72"/>
      <c r="C411" s="72"/>
      <c r="D411" s="72"/>
      <c r="E411" s="73"/>
      <c r="F411" s="72"/>
    </row>
    <row r="412" spans="1:6" ht="15" thickBot="1">
      <c r="A412" s="72"/>
      <c r="B412" s="72"/>
      <c r="C412" s="72"/>
      <c r="D412" s="72"/>
      <c r="E412" s="73"/>
      <c r="F412" s="72"/>
    </row>
    <row r="413" spans="1:6" ht="15" thickBot="1">
      <c r="A413" s="72"/>
      <c r="B413" s="72"/>
      <c r="C413" s="72"/>
      <c r="D413" s="72"/>
      <c r="E413" s="73"/>
      <c r="F413" s="72"/>
    </row>
    <row r="414" spans="1:6" ht="15" thickBot="1">
      <c r="A414" s="72"/>
      <c r="B414" s="72"/>
      <c r="C414" s="72"/>
      <c r="D414" s="72"/>
      <c r="E414" s="73"/>
      <c r="F414" s="72"/>
    </row>
    <row r="415" spans="1:6" ht="15" thickBot="1">
      <c r="A415" s="72"/>
      <c r="B415" s="72"/>
      <c r="C415" s="72"/>
      <c r="D415" s="72"/>
      <c r="E415" s="73"/>
      <c r="F415" s="72"/>
    </row>
    <row r="416" spans="1:6" ht="15" thickBot="1">
      <c r="A416" s="72"/>
      <c r="B416" s="72"/>
      <c r="C416" s="72"/>
      <c r="D416" s="72"/>
      <c r="E416" s="73"/>
      <c r="F416" s="72"/>
    </row>
    <row r="417" spans="1:6" ht="15" thickBot="1">
      <c r="A417" s="72"/>
      <c r="B417" s="72"/>
      <c r="C417" s="72"/>
      <c r="D417" s="72"/>
      <c r="E417" s="73"/>
      <c r="F417" s="72"/>
    </row>
    <row r="418" spans="1:6" ht="15" thickBot="1">
      <c r="A418" s="72"/>
      <c r="B418" s="72"/>
      <c r="C418" s="72"/>
      <c r="D418" s="72"/>
      <c r="E418" s="73"/>
      <c r="F418" s="72"/>
    </row>
    <row r="419" spans="1:6" ht="15" thickBot="1">
      <c r="A419" s="72"/>
      <c r="B419" s="72"/>
      <c r="C419" s="72"/>
      <c r="D419" s="72"/>
      <c r="E419" s="73"/>
      <c r="F419" s="72"/>
    </row>
    <row r="420" spans="1:6" ht="15" thickBot="1">
      <c r="A420" s="72"/>
      <c r="B420" s="72"/>
      <c r="C420" s="72"/>
      <c r="D420" s="72"/>
      <c r="E420" s="73"/>
      <c r="F420" s="72"/>
    </row>
    <row r="421" spans="1:6" ht="15" thickBot="1">
      <c r="A421" s="72"/>
      <c r="B421" s="72"/>
      <c r="C421" s="72"/>
      <c r="D421" s="72"/>
      <c r="E421" s="73"/>
      <c r="F421" s="72"/>
    </row>
    <row r="422" spans="1:6" ht="15" thickBot="1">
      <c r="A422" s="72"/>
      <c r="B422" s="72"/>
      <c r="C422" s="72"/>
      <c r="D422" s="72"/>
      <c r="E422" s="73"/>
      <c r="F422" s="72"/>
    </row>
    <row r="423" spans="1:6" ht="15" thickBot="1">
      <c r="A423" s="72"/>
      <c r="B423" s="72"/>
      <c r="C423" s="72"/>
      <c r="D423" s="72"/>
      <c r="E423" s="73"/>
      <c r="F423" s="72"/>
    </row>
    <row r="424" spans="1:6" ht="15" thickBot="1">
      <c r="A424" s="72"/>
      <c r="B424" s="72"/>
      <c r="C424" s="72"/>
      <c r="D424" s="72"/>
      <c r="E424" s="73"/>
      <c r="F424" s="72"/>
    </row>
    <row r="425" spans="1:6" ht="15" thickBot="1">
      <c r="A425" s="72"/>
      <c r="B425" s="72"/>
      <c r="C425" s="72"/>
      <c r="D425" s="72"/>
      <c r="E425" s="73"/>
      <c r="F425" s="72"/>
    </row>
    <row r="426" spans="1:6" ht="15" thickBot="1">
      <c r="A426" s="72"/>
      <c r="B426" s="72"/>
      <c r="C426" s="72"/>
      <c r="D426" s="72"/>
      <c r="E426" s="73"/>
      <c r="F426" s="72"/>
    </row>
    <row r="427" spans="1:6" ht="15" thickBot="1">
      <c r="A427" s="72"/>
      <c r="B427" s="72"/>
      <c r="C427" s="72"/>
      <c r="D427" s="72"/>
      <c r="E427" s="73"/>
      <c r="F427" s="72"/>
    </row>
    <row r="428" spans="1:6" ht="15" thickBot="1">
      <c r="A428" s="72"/>
      <c r="B428" s="72"/>
      <c r="C428" s="72"/>
      <c r="D428" s="72"/>
      <c r="E428" s="73"/>
      <c r="F428" s="72"/>
    </row>
    <row r="429" spans="1:6" ht="15" thickBot="1">
      <c r="A429" s="72"/>
      <c r="B429" s="72"/>
      <c r="C429" s="72"/>
      <c r="D429" s="72"/>
      <c r="E429" s="73"/>
      <c r="F429" s="72"/>
    </row>
    <row r="430" spans="1:6" ht="15" thickBot="1">
      <c r="A430" s="72"/>
      <c r="B430" s="72"/>
      <c r="C430" s="72"/>
      <c r="D430" s="72"/>
      <c r="E430" s="73"/>
      <c r="F430" s="72"/>
    </row>
    <row r="431" spans="1:6" ht="15" thickBot="1">
      <c r="A431" s="72"/>
      <c r="B431" s="72"/>
      <c r="C431" s="72"/>
      <c r="D431" s="72"/>
      <c r="E431" s="73"/>
      <c r="F431" s="72"/>
    </row>
    <row r="432" spans="1:6" ht="15" thickBot="1">
      <c r="A432" s="72"/>
      <c r="B432" s="72"/>
      <c r="C432" s="72"/>
      <c r="D432" s="72"/>
      <c r="E432" s="73"/>
      <c r="F432" s="72"/>
    </row>
    <row r="433" spans="1:6" ht="15" thickBot="1">
      <c r="A433" s="72"/>
      <c r="B433" s="72"/>
      <c r="C433" s="72"/>
      <c r="D433" s="72"/>
      <c r="E433" s="73"/>
      <c r="F433" s="72"/>
    </row>
    <row r="434" spans="1:6" ht="15" thickBot="1">
      <c r="A434" s="72"/>
      <c r="B434" s="72"/>
      <c r="C434" s="72"/>
      <c r="D434" s="72"/>
      <c r="E434" s="73"/>
      <c r="F434" s="72"/>
    </row>
    <row r="435" spans="1:6" ht="15" thickBot="1">
      <c r="A435" s="72"/>
      <c r="B435" s="72"/>
      <c r="C435" s="72"/>
      <c r="D435" s="72"/>
      <c r="E435" s="73"/>
      <c r="F435" s="72"/>
    </row>
    <row r="436" spans="1:6" ht="15" thickBot="1">
      <c r="A436" s="72"/>
      <c r="B436" s="72"/>
      <c r="C436" s="72"/>
      <c r="D436" s="72"/>
      <c r="E436" s="73"/>
      <c r="F436" s="72"/>
    </row>
    <row r="437" spans="1:6" ht="15" thickBot="1">
      <c r="A437" s="72"/>
      <c r="B437" s="72"/>
      <c r="C437" s="72"/>
      <c r="D437" s="72"/>
      <c r="E437" s="73"/>
      <c r="F437" s="72"/>
    </row>
    <row r="438" spans="1:6" ht="15" thickBot="1">
      <c r="A438" s="72"/>
      <c r="B438" s="72"/>
      <c r="C438" s="72"/>
      <c r="D438" s="72"/>
      <c r="E438" s="73"/>
      <c r="F438" s="72"/>
    </row>
    <row r="439" spans="1:6" ht="15" thickBot="1">
      <c r="A439" s="72"/>
      <c r="B439" s="72"/>
      <c r="C439" s="72"/>
      <c r="D439" s="72"/>
      <c r="E439" s="73"/>
      <c r="F439" s="72"/>
    </row>
    <row r="440" spans="1:6" ht="15" thickBot="1">
      <c r="A440" s="72"/>
      <c r="B440" s="72"/>
      <c r="C440" s="72"/>
      <c r="D440" s="72"/>
      <c r="E440" s="73"/>
      <c r="F440" s="72"/>
    </row>
    <row r="441" spans="1:6" ht="15" thickBot="1">
      <c r="A441" s="72"/>
      <c r="B441" s="72"/>
      <c r="C441" s="72"/>
      <c r="D441" s="72"/>
      <c r="E441" s="73"/>
      <c r="F441" s="72"/>
    </row>
    <row r="442" spans="1:6" ht="15" thickBot="1">
      <c r="A442" s="72"/>
      <c r="B442" s="72"/>
      <c r="C442" s="72"/>
      <c r="D442" s="72"/>
      <c r="E442" s="73"/>
      <c r="F442" s="72"/>
    </row>
    <row r="443" spans="1:6" ht="15" thickBot="1">
      <c r="A443" s="72"/>
      <c r="B443" s="72"/>
      <c r="C443" s="72"/>
      <c r="D443" s="72"/>
      <c r="E443" s="73"/>
      <c r="F443" s="72"/>
    </row>
    <row r="444" spans="1:6" ht="15" thickBot="1">
      <c r="A444" s="72"/>
      <c r="B444" s="72"/>
      <c r="C444" s="72"/>
      <c r="D444" s="72"/>
      <c r="E444" s="73"/>
      <c r="F444" s="72"/>
    </row>
    <row r="445" spans="1:6" ht="15" thickBot="1">
      <c r="A445" s="72"/>
      <c r="B445" s="72"/>
      <c r="C445" s="72"/>
      <c r="D445" s="72"/>
      <c r="E445" s="73"/>
      <c r="F445" s="72"/>
    </row>
    <row r="446" spans="1:6" ht="15" thickBot="1">
      <c r="A446" s="72"/>
      <c r="B446" s="72"/>
      <c r="C446" s="72"/>
      <c r="D446" s="72"/>
      <c r="E446" s="73"/>
      <c r="F446" s="72"/>
    </row>
    <row r="447" spans="1:6" ht="15" thickBot="1">
      <c r="A447" s="72"/>
      <c r="B447" s="72"/>
      <c r="C447" s="72"/>
      <c r="D447" s="72"/>
      <c r="E447" s="73"/>
      <c r="F447" s="72"/>
    </row>
    <row r="448" spans="1:6" ht="15" thickBot="1">
      <c r="A448" s="72"/>
      <c r="B448" s="72"/>
      <c r="C448" s="72"/>
      <c r="D448" s="72"/>
      <c r="E448" s="73"/>
      <c r="F448" s="72"/>
    </row>
    <row r="449" spans="1:6" ht="15" thickBot="1">
      <c r="A449" s="72"/>
      <c r="B449" s="72"/>
      <c r="C449" s="72"/>
      <c r="D449" s="72"/>
      <c r="E449" s="73"/>
      <c r="F449" s="72"/>
    </row>
    <row r="450" spans="1:6" ht="15" thickBot="1">
      <c r="A450" s="72"/>
      <c r="B450" s="72"/>
      <c r="C450" s="72"/>
      <c r="D450" s="72"/>
      <c r="E450" s="73"/>
      <c r="F450" s="72"/>
    </row>
    <row r="451" spans="1:6" ht="15" thickBot="1">
      <c r="A451" s="72"/>
      <c r="B451" s="72"/>
      <c r="C451" s="72"/>
      <c r="D451" s="72"/>
      <c r="E451" s="73"/>
      <c r="F451" s="72"/>
    </row>
    <row r="452" spans="1:6" ht="15" thickBot="1">
      <c r="A452" s="72"/>
      <c r="B452" s="72"/>
      <c r="C452" s="72"/>
      <c r="D452" s="72"/>
      <c r="E452" s="73"/>
      <c r="F452" s="72"/>
    </row>
    <row r="453" spans="1:6" ht="15" thickBot="1">
      <c r="A453" s="72"/>
      <c r="B453" s="72"/>
      <c r="C453" s="72"/>
      <c r="D453" s="72"/>
      <c r="E453" s="73"/>
      <c r="F453" s="72"/>
    </row>
    <row r="454" spans="1:6" ht="15" thickBot="1">
      <c r="A454" s="72"/>
      <c r="B454" s="72"/>
      <c r="C454" s="72"/>
      <c r="D454" s="72"/>
      <c r="E454" s="73"/>
      <c r="F454" s="72"/>
    </row>
    <row r="455" spans="1:6" ht="15" thickBot="1">
      <c r="A455" s="72"/>
      <c r="B455" s="72"/>
      <c r="C455" s="72"/>
      <c r="D455" s="72"/>
      <c r="E455" s="73"/>
      <c r="F455" s="72"/>
    </row>
    <row r="456" spans="1:6" ht="15" thickBot="1">
      <c r="A456" s="72"/>
      <c r="B456" s="72"/>
      <c r="C456" s="72"/>
      <c r="D456" s="72"/>
      <c r="E456" s="73"/>
      <c r="F456" s="72"/>
    </row>
    <row r="457" spans="1:6" ht="15" thickBot="1">
      <c r="A457" s="72"/>
      <c r="B457" s="72"/>
      <c r="C457" s="72"/>
      <c r="D457" s="72"/>
      <c r="E457" s="73"/>
      <c r="F457" s="72"/>
    </row>
    <row r="458" spans="1:6" ht="15" thickBot="1">
      <c r="A458" s="72"/>
      <c r="B458" s="72"/>
      <c r="C458" s="72"/>
      <c r="D458" s="72"/>
      <c r="E458" s="73"/>
      <c r="F458" s="72"/>
    </row>
    <row r="459" spans="1:6" ht="15" thickBot="1">
      <c r="A459" s="72"/>
      <c r="B459" s="72"/>
      <c r="C459" s="72"/>
      <c r="D459" s="72"/>
      <c r="E459" s="73"/>
      <c r="F459" s="72"/>
    </row>
    <row r="460" spans="1:6" ht="15" thickBot="1">
      <c r="A460" s="72"/>
      <c r="B460" s="72"/>
      <c r="C460" s="72"/>
      <c r="D460" s="72"/>
      <c r="E460" s="73"/>
      <c r="F460" s="72"/>
    </row>
    <row r="461" spans="1:6" ht="15" thickBot="1">
      <c r="A461" s="72"/>
      <c r="B461" s="72"/>
      <c r="C461" s="72"/>
      <c r="D461" s="72"/>
      <c r="E461" s="73"/>
      <c r="F461" s="72"/>
    </row>
    <row r="462" spans="1:6" ht="15" thickBot="1">
      <c r="A462" s="72"/>
      <c r="B462" s="72"/>
      <c r="C462" s="72"/>
      <c r="D462" s="72"/>
      <c r="E462" s="73"/>
      <c r="F462" s="72"/>
    </row>
    <row r="463" spans="1:6" ht="15" thickBot="1">
      <c r="A463" s="72"/>
      <c r="B463" s="72"/>
      <c r="C463" s="72"/>
      <c r="D463" s="72"/>
      <c r="E463" s="73"/>
      <c r="F463" s="72"/>
    </row>
    <row r="464" spans="1:6" ht="15" thickBot="1">
      <c r="A464" s="72"/>
      <c r="B464" s="72"/>
      <c r="C464" s="72"/>
      <c r="D464" s="72"/>
      <c r="E464" s="73"/>
      <c r="F464" s="72"/>
    </row>
    <row r="465" spans="1:6" ht="15" thickBot="1">
      <c r="A465" s="72"/>
      <c r="B465" s="72"/>
      <c r="C465" s="72"/>
      <c r="D465" s="72"/>
      <c r="E465" s="73"/>
      <c r="F465" s="72"/>
    </row>
    <row r="466" spans="1:6" ht="15" thickBot="1">
      <c r="A466" s="72"/>
      <c r="B466" s="72"/>
      <c r="C466" s="72"/>
      <c r="D466" s="72"/>
      <c r="E466" s="73"/>
      <c r="F466" s="72"/>
    </row>
    <row r="467" spans="1:6" ht="15" thickBot="1">
      <c r="A467" s="72"/>
      <c r="B467" s="72"/>
      <c r="C467" s="72"/>
      <c r="D467" s="72"/>
      <c r="E467" s="73"/>
      <c r="F467" s="72"/>
    </row>
    <row r="468" spans="1:6" ht="15" thickBot="1">
      <c r="A468" s="72"/>
      <c r="B468" s="72"/>
      <c r="C468" s="72"/>
      <c r="D468" s="72"/>
      <c r="E468" s="73"/>
      <c r="F468" s="72"/>
    </row>
    <row r="469" spans="1:6" ht="15" thickBot="1">
      <c r="A469" s="72"/>
      <c r="B469" s="72"/>
      <c r="C469" s="72"/>
      <c r="D469" s="72"/>
      <c r="E469" s="73"/>
      <c r="F469" s="72"/>
    </row>
    <row r="470" spans="1:6" ht="15" thickBot="1">
      <c r="A470" s="72"/>
      <c r="B470" s="72"/>
      <c r="C470" s="72"/>
      <c r="D470" s="72"/>
      <c r="E470" s="73"/>
      <c r="F470" s="72"/>
    </row>
    <row r="471" spans="1:6" ht="15" thickBot="1">
      <c r="A471" s="72"/>
      <c r="B471" s="72"/>
      <c r="C471" s="72"/>
      <c r="D471" s="72"/>
      <c r="E471" s="73"/>
      <c r="F471" s="72"/>
    </row>
    <row r="472" spans="1:6" ht="15" thickBot="1">
      <c r="A472" s="72"/>
      <c r="B472" s="72"/>
      <c r="C472" s="72"/>
      <c r="D472" s="72"/>
      <c r="E472" s="73"/>
      <c r="F472" s="72"/>
    </row>
    <row r="473" spans="1:6" ht="15" thickBot="1">
      <c r="A473" s="72"/>
      <c r="B473" s="72"/>
      <c r="C473" s="72"/>
      <c r="D473" s="72"/>
      <c r="E473" s="73"/>
      <c r="F473" s="72"/>
    </row>
    <row r="474" spans="1:6" ht="15" thickBot="1">
      <c r="A474" s="72"/>
      <c r="B474" s="72"/>
      <c r="C474" s="72"/>
      <c r="D474" s="72"/>
      <c r="E474" s="73"/>
      <c r="F474" s="72"/>
    </row>
    <row r="475" spans="1:6" ht="15" thickBot="1">
      <c r="A475" s="72"/>
      <c r="B475" s="72"/>
      <c r="C475" s="72"/>
      <c r="D475" s="72"/>
      <c r="E475" s="73"/>
      <c r="F475" s="72"/>
    </row>
    <row r="476" spans="1:6" ht="15" thickBot="1">
      <c r="A476" s="72"/>
      <c r="B476" s="72"/>
      <c r="C476" s="72"/>
      <c r="D476" s="72"/>
      <c r="E476" s="73"/>
      <c r="F476" s="72"/>
    </row>
    <row r="477" spans="1:6" ht="15" thickBot="1">
      <c r="A477" s="72"/>
      <c r="B477" s="72"/>
      <c r="C477" s="72"/>
      <c r="D477" s="72"/>
      <c r="E477" s="73"/>
      <c r="F477" s="72"/>
    </row>
    <row r="478" spans="1:6" ht="15" thickBot="1">
      <c r="A478" s="72"/>
      <c r="B478" s="72"/>
      <c r="C478" s="72"/>
      <c r="D478" s="72"/>
      <c r="E478" s="73"/>
      <c r="F478" s="72"/>
    </row>
    <row r="479" spans="1:6" ht="15" thickBot="1">
      <c r="A479" s="72"/>
      <c r="B479" s="72"/>
      <c r="C479" s="72"/>
      <c r="D479" s="72"/>
      <c r="E479" s="73"/>
      <c r="F479" s="72"/>
    </row>
    <row r="480" spans="1:6" ht="15" thickBot="1">
      <c r="A480" s="72"/>
      <c r="B480" s="72"/>
      <c r="C480" s="72"/>
      <c r="D480" s="72"/>
      <c r="E480" s="73"/>
      <c r="F480" s="72"/>
    </row>
    <row r="481" spans="1:6" ht="15" thickBot="1">
      <c r="A481" s="72"/>
      <c r="B481" s="72"/>
      <c r="C481" s="72"/>
      <c r="D481" s="72"/>
      <c r="E481" s="73"/>
      <c r="F481" s="72"/>
    </row>
    <row r="482" spans="1:6" ht="15" thickBot="1">
      <c r="A482" s="72"/>
      <c r="B482" s="72"/>
      <c r="C482" s="72"/>
      <c r="D482" s="72"/>
      <c r="E482" s="73"/>
      <c r="F482" s="72"/>
    </row>
    <row r="483" spans="1:6" ht="15" thickBot="1">
      <c r="A483" s="72"/>
      <c r="B483" s="72"/>
      <c r="C483" s="72"/>
      <c r="D483" s="72"/>
      <c r="E483" s="73"/>
      <c r="F483" s="72"/>
    </row>
    <row r="484" spans="1:6" ht="15" thickBot="1">
      <c r="A484" s="72"/>
      <c r="B484" s="72"/>
      <c r="C484" s="72"/>
      <c r="D484" s="72"/>
      <c r="E484" s="73"/>
      <c r="F484" s="72"/>
    </row>
    <row r="485" spans="1:6" ht="15" thickBot="1">
      <c r="A485" s="72"/>
      <c r="B485" s="72"/>
      <c r="C485" s="72"/>
      <c r="D485" s="72"/>
      <c r="E485" s="73"/>
      <c r="F485" s="72"/>
    </row>
    <row r="486" spans="1:6" ht="15" thickBot="1">
      <c r="A486" s="72"/>
      <c r="B486" s="72"/>
      <c r="C486" s="72"/>
      <c r="D486" s="72"/>
      <c r="E486" s="73"/>
      <c r="F486" s="72"/>
    </row>
    <row r="487" spans="1:6" ht="15" thickBot="1">
      <c r="A487" s="72"/>
      <c r="B487" s="72"/>
      <c r="C487" s="72"/>
      <c r="D487" s="72"/>
      <c r="E487" s="73"/>
      <c r="F487" s="72"/>
    </row>
    <row r="488" spans="1:6" ht="15" thickBot="1">
      <c r="A488" s="72"/>
      <c r="B488" s="72"/>
      <c r="C488" s="72"/>
      <c r="D488" s="72"/>
      <c r="E488" s="73"/>
      <c r="F488" s="72"/>
    </row>
    <row r="489" spans="1:6" ht="15" thickBot="1">
      <c r="A489" s="72"/>
      <c r="B489" s="72"/>
      <c r="C489" s="72"/>
      <c r="D489" s="72"/>
      <c r="E489" s="73"/>
      <c r="F489" s="72"/>
    </row>
    <row r="490" spans="1:6" ht="15" thickBot="1">
      <c r="A490" s="72"/>
      <c r="B490" s="72"/>
      <c r="C490" s="72"/>
      <c r="D490" s="72"/>
      <c r="E490" s="73"/>
      <c r="F490" s="72"/>
    </row>
    <row r="491" spans="1:6" ht="15" thickBot="1">
      <c r="A491" s="72"/>
      <c r="B491" s="72"/>
      <c r="C491" s="72"/>
      <c r="D491" s="72"/>
      <c r="E491" s="73"/>
      <c r="F491" s="72"/>
    </row>
    <row r="492" spans="1:6" ht="15" thickBot="1">
      <c r="A492" s="72"/>
      <c r="B492" s="72"/>
      <c r="C492" s="72"/>
      <c r="D492" s="72"/>
      <c r="E492" s="73"/>
      <c r="F492" s="72"/>
    </row>
    <row r="493" spans="1:6" ht="15" thickBot="1">
      <c r="A493" s="72"/>
      <c r="B493" s="72"/>
      <c r="C493" s="72"/>
      <c r="D493" s="72"/>
      <c r="E493" s="73"/>
      <c r="F493" s="72"/>
    </row>
    <row r="494" spans="1:6" ht="15" thickBot="1">
      <c r="A494" s="72"/>
      <c r="B494" s="72"/>
      <c r="C494" s="72"/>
      <c r="D494" s="72"/>
      <c r="E494" s="73"/>
      <c r="F494" s="72"/>
    </row>
    <row r="495" spans="1:6" ht="15" thickBot="1">
      <c r="A495" s="72"/>
      <c r="B495" s="72"/>
      <c r="C495" s="72"/>
      <c r="D495" s="72"/>
      <c r="E495" s="73"/>
      <c r="F495" s="72"/>
    </row>
    <row r="496" spans="1:6" ht="15" thickBot="1">
      <c r="A496" s="72"/>
      <c r="B496" s="72"/>
      <c r="C496" s="72"/>
      <c r="D496" s="72"/>
      <c r="E496" s="73"/>
      <c r="F496" s="72"/>
    </row>
    <row r="497" spans="1:6" ht="15" thickBot="1">
      <c r="A497" s="72"/>
      <c r="B497" s="72"/>
      <c r="C497" s="72"/>
      <c r="D497" s="72"/>
      <c r="E497" s="73"/>
      <c r="F497" s="72"/>
    </row>
    <row r="498" spans="1:6" ht="15" thickBot="1">
      <c r="A498" s="72"/>
      <c r="B498" s="72"/>
      <c r="C498" s="72"/>
      <c r="D498" s="72"/>
      <c r="E498" s="73"/>
      <c r="F498" s="72"/>
    </row>
    <row r="499" spans="1:6" ht="15" thickBot="1">
      <c r="A499" s="72"/>
      <c r="B499" s="72"/>
      <c r="C499" s="72"/>
      <c r="D499" s="72"/>
      <c r="E499" s="73"/>
      <c r="F499" s="72"/>
    </row>
    <row r="500" spans="1:6" ht="15" thickBot="1">
      <c r="A500" s="72"/>
      <c r="B500" s="72"/>
      <c r="C500" s="72"/>
      <c r="D500" s="72"/>
      <c r="E500" s="73"/>
      <c r="F500" s="72"/>
    </row>
    <row r="501" spans="1:6" ht="15" thickBot="1">
      <c r="A501" s="72"/>
      <c r="B501" s="72"/>
      <c r="C501" s="72"/>
      <c r="D501" s="72"/>
      <c r="E501" s="73"/>
      <c r="F501" s="72"/>
    </row>
    <row r="502" spans="1:6" ht="15" thickBot="1">
      <c r="A502" s="72"/>
      <c r="B502" s="72"/>
      <c r="C502" s="72"/>
      <c r="D502" s="72"/>
      <c r="E502" s="73"/>
      <c r="F502" s="72"/>
    </row>
    <row r="503" spans="1:6" ht="15" thickBot="1">
      <c r="A503" s="72"/>
      <c r="B503" s="72"/>
      <c r="C503" s="72"/>
      <c r="D503" s="72"/>
      <c r="E503" s="73"/>
      <c r="F503" s="72"/>
    </row>
    <row r="504" spans="1:6" ht="15" thickBot="1">
      <c r="A504" s="72"/>
      <c r="B504" s="72"/>
      <c r="C504" s="72"/>
      <c r="D504" s="72"/>
      <c r="E504" s="73"/>
      <c r="F504" s="72"/>
    </row>
    <row r="505" spans="1:6" ht="15" thickBot="1">
      <c r="A505" s="72"/>
      <c r="B505" s="72"/>
      <c r="C505" s="72"/>
      <c r="D505" s="72"/>
      <c r="E505" s="73"/>
      <c r="F505" s="72"/>
    </row>
    <row r="506" spans="1:6" ht="15" thickBot="1">
      <c r="A506" s="72"/>
      <c r="B506" s="72"/>
      <c r="C506" s="72"/>
      <c r="D506" s="72"/>
      <c r="E506" s="73"/>
      <c r="F506" s="72"/>
    </row>
    <row r="507" spans="1:6" ht="15" thickBot="1">
      <c r="A507" s="72"/>
      <c r="B507" s="72"/>
      <c r="C507" s="72"/>
      <c r="D507" s="72"/>
      <c r="E507" s="73"/>
      <c r="F507" s="72"/>
    </row>
    <row r="508" spans="1:6" ht="15" thickBot="1">
      <c r="A508" s="72"/>
      <c r="B508" s="72"/>
      <c r="C508" s="72"/>
      <c r="D508" s="72"/>
      <c r="E508" s="73"/>
      <c r="F508" s="72"/>
    </row>
    <row r="509" spans="1:6" ht="15" thickBot="1">
      <c r="A509" s="72"/>
      <c r="B509" s="72"/>
      <c r="C509" s="72"/>
      <c r="D509" s="72"/>
      <c r="E509" s="73"/>
      <c r="F509" s="72"/>
    </row>
    <row r="510" spans="1:6" ht="15" thickBot="1">
      <c r="A510" s="72"/>
      <c r="B510" s="72"/>
      <c r="C510" s="72"/>
      <c r="D510" s="72"/>
      <c r="E510" s="73"/>
      <c r="F510" s="72"/>
    </row>
    <row r="511" spans="1:6" ht="15" thickBot="1">
      <c r="A511" s="72"/>
      <c r="B511" s="72"/>
      <c r="C511" s="72"/>
      <c r="D511" s="72"/>
      <c r="E511" s="73"/>
      <c r="F511" s="72"/>
    </row>
    <row r="512" spans="1:6" ht="15" thickBot="1">
      <c r="A512" s="72"/>
      <c r="B512" s="72"/>
      <c r="C512" s="72"/>
      <c r="D512" s="72"/>
      <c r="E512" s="73"/>
      <c r="F512" s="72"/>
    </row>
    <row r="513" spans="1:6" ht="15" thickBot="1">
      <c r="A513" s="72"/>
      <c r="B513" s="72"/>
      <c r="C513" s="72"/>
      <c r="D513" s="72"/>
      <c r="E513" s="73"/>
      <c r="F513" s="72"/>
    </row>
    <row r="514" spans="1:6" ht="15" thickBot="1">
      <c r="A514" s="72"/>
      <c r="B514" s="72"/>
      <c r="C514" s="72"/>
      <c r="D514" s="72"/>
      <c r="E514" s="73"/>
      <c r="F514" s="72"/>
    </row>
    <row r="515" spans="1:6" ht="15" thickBot="1">
      <c r="A515" s="72"/>
      <c r="B515" s="72"/>
      <c r="C515" s="72"/>
      <c r="D515" s="72"/>
      <c r="E515" s="73"/>
      <c r="F515" s="72"/>
    </row>
    <row r="516" spans="1:6" ht="15" thickBot="1">
      <c r="A516" s="72"/>
      <c r="B516" s="72"/>
      <c r="C516" s="72"/>
      <c r="D516" s="72"/>
      <c r="E516" s="73"/>
      <c r="F516" s="72"/>
    </row>
    <row r="517" spans="1:6" ht="15" thickBot="1">
      <c r="A517" s="72"/>
      <c r="B517" s="72"/>
      <c r="C517" s="72"/>
      <c r="D517" s="72"/>
      <c r="E517" s="73"/>
      <c r="F517" s="72"/>
    </row>
    <row r="518" spans="1:6" ht="15" thickBot="1">
      <c r="A518" s="72"/>
      <c r="B518" s="72"/>
      <c r="C518" s="72"/>
      <c r="D518" s="72"/>
      <c r="E518" s="73"/>
      <c r="F518" s="72"/>
    </row>
    <row r="519" spans="1:6" ht="15" thickBot="1">
      <c r="A519" s="72"/>
      <c r="B519" s="72"/>
      <c r="C519" s="72"/>
      <c r="D519" s="72"/>
      <c r="E519" s="73"/>
      <c r="F519" s="72"/>
    </row>
    <row r="520" spans="1:6" ht="15" thickBot="1">
      <c r="A520" s="72"/>
      <c r="B520" s="72"/>
      <c r="C520" s="72"/>
      <c r="D520" s="72"/>
      <c r="E520" s="73"/>
      <c r="F520" s="72"/>
    </row>
    <row r="521" spans="1:6" ht="15" thickBot="1">
      <c r="A521" s="72"/>
      <c r="B521" s="72"/>
      <c r="C521" s="72"/>
      <c r="D521" s="72"/>
      <c r="E521" s="73"/>
      <c r="F521" s="72"/>
    </row>
    <row r="522" spans="1:6" ht="15" thickBot="1">
      <c r="A522" s="72"/>
      <c r="B522" s="72"/>
      <c r="C522" s="72"/>
      <c r="D522" s="72"/>
      <c r="E522" s="73"/>
      <c r="F522" s="72"/>
    </row>
    <row r="523" spans="1:6" ht="15" thickBot="1">
      <c r="A523" s="72"/>
      <c r="B523" s="72"/>
      <c r="C523" s="72"/>
      <c r="D523" s="72"/>
      <c r="E523" s="73"/>
      <c r="F523" s="72"/>
    </row>
    <row r="524" spans="1:6" ht="15" thickBot="1">
      <c r="A524" s="72"/>
      <c r="B524" s="72"/>
      <c r="C524" s="72"/>
      <c r="D524" s="72"/>
      <c r="E524" s="73"/>
      <c r="F524" s="72"/>
    </row>
    <row r="525" spans="1:6" ht="15" thickBot="1">
      <c r="A525" s="72"/>
      <c r="B525" s="72"/>
      <c r="C525" s="72"/>
      <c r="D525" s="72"/>
      <c r="E525" s="73"/>
      <c r="F525" s="72"/>
    </row>
    <row r="526" spans="1:6" ht="15" thickBot="1">
      <c r="A526" s="72"/>
      <c r="B526" s="72"/>
      <c r="C526" s="72"/>
      <c r="D526" s="72"/>
      <c r="E526" s="73"/>
      <c r="F526" s="72"/>
    </row>
    <row r="527" spans="1:6" ht="15" thickBot="1">
      <c r="A527" s="72"/>
      <c r="B527" s="72"/>
      <c r="C527" s="72"/>
      <c r="D527" s="72"/>
      <c r="E527" s="73"/>
      <c r="F527" s="72"/>
    </row>
    <row r="528" spans="1:6" ht="15" thickBot="1">
      <c r="A528" s="72"/>
      <c r="B528" s="72"/>
      <c r="C528" s="72"/>
      <c r="D528" s="72"/>
      <c r="E528" s="73"/>
      <c r="F528" s="72"/>
    </row>
    <row r="529" spans="1:6" ht="15" thickBot="1">
      <c r="A529" s="72"/>
      <c r="B529" s="72"/>
      <c r="C529" s="72"/>
      <c r="D529" s="72"/>
      <c r="E529" s="73"/>
      <c r="F529" s="72"/>
    </row>
    <row r="530" spans="1:6" ht="15" thickBot="1">
      <c r="A530" s="72"/>
      <c r="B530" s="72"/>
      <c r="C530" s="72"/>
      <c r="D530" s="72"/>
      <c r="E530" s="73"/>
      <c r="F530" s="72"/>
    </row>
    <row r="531" spans="1:6" ht="15" thickBot="1">
      <c r="A531" s="72"/>
      <c r="B531" s="72"/>
      <c r="C531" s="72"/>
      <c r="D531" s="72"/>
      <c r="E531" s="73"/>
      <c r="F531" s="72"/>
    </row>
    <row r="532" spans="1:6" ht="15" thickBot="1">
      <c r="A532" s="72"/>
      <c r="B532" s="72"/>
      <c r="C532" s="72"/>
      <c r="D532" s="72"/>
      <c r="E532" s="73"/>
      <c r="F532" s="72"/>
    </row>
    <row r="533" spans="1:6" ht="15" thickBot="1">
      <c r="A533" s="72"/>
      <c r="B533" s="72"/>
      <c r="C533" s="72"/>
      <c r="D533" s="72"/>
      <c r="E533" s="73"/>
      <c r="F533" s="72"/>
    </row>
    <row r="534" spans="1:6" ht="15" thickBot="1">
      <c r="A534" s="72"/>
      <c r="B534" s="72"/>
      <c r="C534" s="72"/>
      <c r="D534" s="72"/>
      <c r="E534" s="73"/>
      <c r="F534" s="72"/>
    </row>
    <row r="535" spans="1:6" ht="15" thickBot="1">
      <c r="A535" s="72"/>
      <c r="B535" s="72"/>
      <c r="C535" s="72"/>
      <c r="D535" s="72"/>
      <c r="E535" s="73"/>
      <c r="F535" s="72"/>
    </row>
    <row r="536" spans="1:6" ht="15" thickBot="1">
      <c r="A536" s="72"/>
      <c r="B536" s="72"/>
      <c r="C536" s="72"/>
      <c r="D536" s="72"/>
      <c r="E536" s="73"/>
      <c r="F536" s="72"/>
    </row>
    <row r="537" spans="1:6" ht="15" thickBot="1">
      <c r="A537" s="72"/>
      <c r="B537" s="72"/>
      <c r="C537" s="72"/>
      <c r="D537" s="72"/>
      <c r="E537" s="73"/>
      <c r="F537" s="72"/>
    </row>
    <row r="538" spans="1:6" ht="15" thickBot="1">
      <c r="A538" s="72"/>
      <c r="B538" s="72"/>
      <c r="C538" s="72"/>
      <c r="D538" s="72"/>
      <c r="E538" s="73"/>
      <c r="F538" s="72"/>
    </row>
    <row r="539" spans="1:6" ht="15" thickBot="1">
      <c r="A539" s="72"/>
      <c r="B539" s="72"/>
      <c r="C539" s="72"/>
      <c r="D539" s="72"/>
      <c r="E539" s="73"/>
      <c r="F539" s="72"/>
    </row>
    <row r="540" spans="1:6" ht="15" thickBot="1">
      <c r="A540" s="72"/>
      <c r="B540" s="72"/>
      <c r="C540" s="72"/>
      <c r="D540" s="72"/>
      <c r="E540" s="73"/>
      <c r="F540" s="72"/>
    </row>
    <row r="541" spans="1:6" ht="15" thickBot="1">
      <c r="A541" s="72"/>
      <c r="B541" s="72"/>
      <c r="C541" s="72"/>
      <c r="D541" s="72"/>
      <c r="E541" s="73"/>
      <c r="F541" s="72"/>
    </row>
    <row r="542" spans="1:6" ht="15" thickBot="1">
      <c r="A542" s="72"/>
      <c r="B542" s="72"/>
      <c r="C542" s="72"/>
      <c r="D542" s="72"/>
      <c r="E542" s="73"/>
      <c r="F542" s="72"/>
    </row>
    <row r="543" spans="1:6" ht="15" thickBot="1">
      <c r="A543" s="72"/>
      <c r="B543" s="72"/>
      <c r="C543" s="72"/>
      <c r="D543" s="72"/>
      <c r="E543" s="73"/>
      <c r="F543" s="72"/>
    </row>
    <row r="544" spans="1:6" ht="15" thickBot="1">
      <c r="A544" s="72"/>
      <c r="B544" s="72"/>
      <c r="C544" s="72"/>
      <c r="D544" s="72"/>
      <c r="E544" s="73"/>
      <c r="F544" s="72"/>
    </row>
    <row r="545" spans="1:6" ht="15" thickBot="1">
      <c r="A545" s="72"/>
      <c r="B545" s="72"/>
      <c r="C545" s="72"/>
      <c r="D545" s="72"/>
      <c r="E545" s="73"/>
      <c r="F545" s="72"/>
    </row>
    <row r="546" spans="1:6" ht="15" thickBot="1">
      <c r="A546" s="72"/>
      <c r="B546" s="72"/>
      <c r="C546" s="72"/>
      <c r="D546" s="72"/>
      <c r="E546" s="73"/>
      <c r="F546" s="72"/>
    </row>
    <row r="547" spans="1:6" ht="15" thickBot="1">
      <c r="A547" s="72"/>
      <c r="B547" s="72"/>
      <c r="C547" s="72"/>
      <c r="D547" s="72"/>
      <c r="E547" s="73"/>
      <c r="F547" s="72"/>
    </row>
    <row r="548" spans="1:6" ht="15" thickBot="1">
      <c r="A548" s="72"/>
      <c r="B548" s="72"/>
      <c r="C548" s="72"/>
      <c r="D548" s="72"/>
      <c r="E548" s="73"/>
      <c r="F548" s="72"/>
    </row>
    <row r="549" spans="1:6" ht="15" thickBot="1">
      <c r="A549" s="72"/>
      <c r="B549" s="72"/>
      <c r="C549" s="72"/>
      <c r="D549" s="72"/>
      <c r="E549" s="73"/>
      <c r="F549" s="72"/>
    </row>
    <row r="550" spans="1:6" ht="15" thickBot="1">
      <c r="A550" s="72"/>
      <c r="B550" s="72"/>
      <c r="C550" s="72"/>
      <c r="D550" s="72"/>
      <c r="E550" s="73"/>
      <c r="F550" s="72"/>
    </row>
    <row r="551" spans="1:6" ht="15" thickBot="1">
      <c r="A551" s="72"/>
      <c r="B551" s="72"/>
      <c r="C551" s="72"/>
      <c r="D551" s="72"/>
      <c r="E551" s="73"/>
      <c r="F551" s="72"/>
    </row>
    <row r="552" spans="1:6" ht="15" thickBot="1">
      <c r="A552" s="72"/>
      <c r="B552" s="72"/>
      <c r="C552" s="72"/>
      <c r="D552" s="72"/>
      <c r="E552" s="73"/>
      <c r="F552" s="72"/>
    </row>
    <row r="553" spans="1:6" ht="15" thickBot="1">
      <c r="A553" s="72"/>
      <c r="B553" s="72"/>
      <c r="C553" s="72"/>
      <c r="D553" s="72"/>
      <c r="E553" s="73"/>
      <c r="F553" s="72"/>
    </row>
    <row r="554" spans="1:6" ht="15" thickBot="1">
      <c r="A554" s="72"/>
      <c r="B554" s="72"/>
      <c r="C554" s="72"/>
      <c r="D554" s="72"/>
      <c r="E554" s="73"/>
      <c r="F554" s="72"/>
    </row>
    <row r="555" spans="1:6" ht="15" thickBot="1">
      <c r="A555" s="72"/>
      <c r="B555" s="72"/>
      <c r="C555" s="72"/>
      <c r="D555" s="72"/>
      <c r="E555" s="73"/>
      <c r="F555" s="72"/>
    </row>
    <row r="556" spans="1:6" ht="15" thickBot="1">
      <c r="A556" s="72"/>
      <c r="B556" s="72"/>
      <c r="C556" s="72"/>
      <c r="D556" s="72"/>
      <c r="E556" s="73"/>
      <c r="F556" s="72"/>
    </row>
    <row r="557" spans="1:6" ht="15" thickBot="1">
      <c r="A557" s="72"/>
      <c r="B557" s="72"/>
      <c r="C557" s="72"/>
      <c r="D557" s="72"/>
      <c r="E557" s="73"/>
      <c r="F557" s="72"/>
    </row>
    <row r="558" spans="1:6" ht="15" thickBot="1">
      <c r="A558" s="72"/>
      <c r="B558" s="72"/>
      <c r="C558" s="72"/>
      <c r="D558" s="72"/>
      <c r="E558" s="73"/>
      <c r="F558" s="72"/>
    </row>
    <row r="559" spans="1:6" ht="15" thickBot="1">
      <c r="A559" s="72"/>
      <c r="B559" s="72"/>
      <c r="C559" s="72"/>
      <c r="D559" s="72"/>
      <c r="E559" s="73"/>
      <c r="F559" s="72"/>
    </row>
    <row r="560" spans="1:6" ht="15" thickBot="1">
      <c r="A560" s="72"/>
      <c r="B560" s="72"/>
      <c r="C560" s="72"/>
      <c r="D560" s="72"/>
      <c r="E560" s="73"/>
      <c r="F560" s="72"/>
    </row>
    <row r="561" spans="1:6" ht="15" thickBot="1">
      <c r="A561" s="72"/>
      <c r="B561" s="72"/>
      <c r="C561" s="72"/>
      <c r="D561" s="72"/>
      <c r="E561" s="73"/>
      <c r="F561" s="72"/>
    </row>
    <row r="562" spans="1:6" ht="15" thickBot="1">
      <c r="A562" s="72"/>
      <c r="B562" s="72"/>
      <c r="C562" s="72"/>
      <c r="D562" s="72"/>
      <c r="E562" s="73"/>
      <c r="F562" s="72"/>
    </row>
    <row r="563" spans="1:6" ht="15" thickBot="1">
      <c r="A563" s="72"/>
      <c r="B563" s="72"/>
      <c r="C563" s="72"/>
      <c r="D563" s="72"/>
      <c r="E563" s="73"/>
      <c r="F563" s="72"/>
    </row>
    <row r="564" spans="1:6" ht="15" thickBot="1">
      <c r="A564" s="72"/>
      <c r="B564" s="72"/>
      <c r="C564" s="72"/>
      <c r="D564" s="72"/>
      <c r="E564" s="73"/>
      <c r="F564" s="72"/>
    </row>
    <row r="565" spans="1:6" ht="15" thickBot="1">
      <c r="A565" s="72"/>
      <c r="B565" s="72"/>
      <c r="C565" s="72"/>
      <c r="D565" s="72"/>
      <c r="E565" s="73"/>
      <c r="F565" s="72"/>
    </row>
    <row r="566" spans="1:6" ht="15" thickBot="1">
      <c r="A566" s="72"/>
      <c r="B566" s="72"/>
      <c r="C566" s="72"/>
      <c r="D566" s="72"/>
      <c r="E566" s="73"/>
      <c r="F566" s="72"/>
    </row>
    <row r="567" spans="1:6" ht="15" thickBot="1">
      <c r="A567" s="72"/>
      <c r="B567" s="72"/>
      <c r="C567" s="72"/>
      <c r="D567" s="72"/>
      <c r="E567" s="73"/>
      <c r="F567" s="72"/>
    </row>
    <row r="568" spans="1:6" ht="15" thickBot="1">
      <c r="A568" s="72"/>
      <c r="B568" s="72"/>
      <c r="C568" s="72"/>
      <c r="D568" s="72"/>
      <c r="E568" s="73"/>
      <c r="F568" s="72"/>
    </row>
    <row r="569" spans="1:6" ht="15" thickBot="1">
      <c r="A569" s="72"/>
      <c r="B569" s="72"/>
      <c r="C569" s="72"/>
      <c r="D569" s="72"/>
      <c r="E569" s="73"/>
      <c r="F569" s="72"/>
    </row>
    <row r="570" spans="1:6" ht="15" thickBot="1">
      <c r="A570" s="72"/>
      <c r="B570" s="72"/>
      <c r="C570" s="72"/>
      <c r="D570" s="72"/>
      <c r="E570" s="73"/>
      <c r="F570" s="72"/>
    </row>
    <row r="571" spans="1:6" ht="15" thickBot="1">
      <c r="A571" s="72"/>
      <c r="B571" s="72"/>
      <c r="C571" s="72"/>
      <c r="D571" s="72"/>
      <c r="E571" s="73"/>
      <c r="F571" s="72"/>
    </row>
    <row r="572" spans="1:6" ht="15" thickBot="1">
      <c r="A572" s="72"/>
      <c r="B572" s="72"/>
      <c r="C572" s="72"/>
      <c r="D572" s="72"/>
      <c r="E572" s="73"/>
      <c r="F572" s="72"/>
    </row>
    <row r="573" spans="1:6" ht="15" thickBot="1">
      <c r="A573" s="72"/>
      <c r="B573" s="72"/>
      <c r="C573" s="72"/>
      <c r="D573" s="72"/>
      <c r="E573" s="73"/>
      <c r="F573" s="72"/>
    </row>
    <row r="574" spans="1:6" ht="15" thickBot="1">
      <c r="A574" s="72"/>
      <c r="B574" s="72"/>
      <c r="C574" s="72"/>
      <c r="D574" s="72"/>
      <c r="E574" s="73"/>
      <c r="F574" s="72"/>
    </row>
    <row r="575" spans="1:6" ht="15" thickBot="1">
      <c r="A575" s="72"/>
      <c r="B575" s="72"/>
      <c r="C575" s="72"/>
      <c r="D575" s="72"/>
      <c r="E575" s="73"/>
      <c r="F575" s="72"/>
    </row>
    <row r="576" spans="1:6" ht="15" thickBot="1">
      <c r="A576" s="72"/>
      <c r="B576" s="72"/>
      <c r="C576" s="72"/>
      <c r="D576" s="72"/>
      <c r="E576" s="73"/>
      <c r="F576" s="72"/>
    </row>
    <row r="577" spans="1:6" ht="15" thickBot="1">
      <c r="A577" s="72"/>
      <c r="B577" s="72"/>
      <c r="C577" s="72"/>
      <c r="D577" s="72"/>
      <c r="E577" s="73"/>
      <c r="F577" s="72"/>
    </row>
    <row r="578" spans="1:6" ht="15" thickBot="1">
      <c r="A578" s="72"/>
      <c r="B578" s="72"/>
      <c r="C578" s="72"/>
      <c r="D578" s="72"/>
      <c r="E578" s="73"/>
      <c r="F578" s="72"/>
    </row>
    <row r="579" spans="1:6" ht="15" thickBot="1">
      <c r="A579" s="72"/>
      <c r="B579" s="72"/>
      <c r="C579" s="72"/>
      <c r="D579" s="72"/>
      <c r="E579" s="73"/>
      <c r="F579" s="72"/>
    </row>
    <row r="580" spans="1:6" ht="15" thickBot="1">
      <c r="A580" s="72"/>
      <c r="B580" s="72"/>
      <c r="C580" s="72"/>
      <c r="D580" s="72"/>
      <c r="E580" s="73"/>
      <c r="F580" s="72"/>
    </row>
    <row r="581" spans="1:6" ht="15" thickBot="1">
      <c r="A581" s="72"/>
      <c r="B581" s="72"/>
      <c r="C581" s="72"/>
      <c r="D581" s="72"/>
      <c r="E581" s="73"/>
      <c r="F581" s="72"/>
    </row>
    <row r="582" spans="1:6" ht="15" thickBot="1">
      <c r="A582" s="72"/>
      <c r="B582" s="72"/>
      <c r="C582" s="72"/>
      <c r="D582" s="72"/>
      <c r="E582" s="73"/>
      <c r="F582" s="72"/>
    </row>
    <row r="583" spans="1:6" ht="15" thickBot="1">
      <c r="A583" s="72"/>
      <c r="B583" s="72"/>
      <c r="C583" s="72"/>
      <c r="D583" s="72"/>
      <c r="E583" s="73"/>
      <c r="F583" s="72"/>
    </row>
    <row r="584" spans="1:6" ht="15" thickBot="1">
      <c r="A584" s="72"/>
      <c r="B584" s="72"/>
      <c r="C584" s="72"/>
      <c r="D584" s="72"/>
      <c r="E584" s="73"/>
      <c r="F584" s="72"/>
    </row>
    <row r="585" spans="1:6" ht="15" thickBot="1">
      <c r="A585" s="72"/>
      <c r="B585" s="72"/>
      <c r="C585" s="72"/>
      <c r="D585" s="72"/>
      <c r="E585" s="73"/>
      <c r="F585" s="72"/>
    </row>
    <row r="586" spans="1:6" ht="15" thickBot="1">
      <c r="A586" s="72"/>
      <c r="B586" s="72"/>
      <c r="C586" s="72"/>
      <c r="D586" s="72"/>
      <c r="E586" s="73"/>
      <c r="F586" s="72"/>
    </row>
    <row r="587" spans="1:6" ht="15" thickBot="1">
      <c r="A587" s="72"/>
      <c r="B587" s="72"/>
      <c r="C587" s="72"/>
      <c r="D587" s="72"/>
      <c r="E587" s="73"/>
      <c r="F587" s="72"/>
    </row>
    <row r="588" spans="1:6" ht="15" thickBot="1">
      <c r="A588" s="72"/>
      <c r="B588" s="72"/>
      <c r="C588" s="72"/>
      <c r="D588" s="72"/>
      <c r="E588" s="73"/>
      <c r="F588" s="72"/>
    </row>
    <row r="589" spans="1:6" ht="15" thickBot="1">
      <c r="A589" s="72"/>
      <c r="B589" s="72"/>
      <c r="C589" s="72"/>
      <c r="D589" s="72"/>
      <c r="E589" s="73"/>
      <c r="F589" s="72"/>
    </row>
    <row r="590" spans="1:6" ht="15" thickBot="1">
      <c r="A590" s="72"/>
      <c r="B590" s="72"/>
      <c r="C590" s="72"/>
      <c r="D590" s="72"/>
      <c r="E590" s="73"/>
      <c r="F590" s="72"/>
    </row>
    <row r="591" spans="1:6" ht="15" thickBot="1">
      <c r="A591" s="72"/>
      <c r="B591" s="72"/>
      <c r="C591" s="72"/>
      <c r="D591" s="72"/>
      <c r="E591" s="73"/>
      <c r="F591" s="72"/>
    </row>
    <row r="592" spans="1:6" ht="15" thickBot="1">
      <c r="A592" s="72"/>
      <c r="B592" s="72"/>
      <c r="C592" s="72"/>
      <c r="D592" s="72"/>
      <c r="E592" s="73"/>
      <c r="F592" s="72"/>
    </row>
    <row r="593" spans="1:6" ht="15" thickBot="1">
      <c r="A593" s="72"/>
      <c r="B593" s="72"/>
      <c r="C593" s="72"/>
      <c r="D593" s="72"/>
      <c r="E593" s="73"/>
      <c r="F593" s="72"/>
    </row>
    <row r="594" spans="1:6" ht="15" thickBot="1">
      <c r="A594" s="72"/>
      <c r="B594" s="72"/>
      <c r="C594" s="72"/>
      <c r="D594" s="72"/>
      <c r="E594" s="73"/>
      <c r="F594" s="72"/>
    </row>
    <row r="595" spans="1:6" ht="15" thickBot="1">
      <c r="A595" s="72"/>
      <c r="B595" s="72"/>
      <c r="C595" s="72"/>
      <c r="D595" s="72"/>
      <c r="E595" s="73"/>
      <c r="F595" s="72"/>
    </row>
    <row r="596" spans="1:6" ht="15" thickBot="1">
      <c r="A596" s="72"/>
      <c r="B596" s="72"/>
      <c r="C596" s="72"/>
      <c r="D596" s="72"/>
      <c r="E596" s="73"/>
      <c r="F596" s="72"/>
    </row>
    <row r="597" spans="1:6" ht="15" thickBot="1">
      <c r="A597" s="72"/>
      <c r="B597" s="72"/>
      <c r="C597" s="72"/>
      <c r="D597" s="72"/>
      <c r="E597" s="73"/>
      <c r="F597" s="72"/>
    </row>
    <row r="598" spans="1:6" ht="15" thickBot="1">
      <c r="A598" s="72"/>
      <c r="B598" s="72"/>
      <c r="C598" s="72"/>
      <c r="D598" s="72"/>
      <c r="E598" s="73"/>
      <c r="F598" s="72"/>
    </row>
    <row r="599" spans="1:6" ht="15" thickBot="1">
      <c r="A599" s="72"/>
      <c r="B599" s="72"/>
      <c r="C599" s="72"/>
      <c r="D599" s="72"/>
      <c r="E599" s="73"/>
      <c r="F599" s="72"/>
    </row>
    <row r="600" spans="1:6" ht="15" thickBot="1">
      <c r="A600" s="72"/>
      <c r="B600" s="72"/>
      <c r="C600" s="72"/>
      <c r="D600" s="72"/>
      <c r="E600" s="73"/>
      <c r="F600" s="72"/>
    </row>
    <row r="601" spans="1:6" ht="15" thickBot="1">
      <c r="A601" s="72"/>
      <c r="B601" s="72"/>
      <c r="C601" s="72"/>
      <c r="D601" s="72"/>
      <c r="E601" s="73"/>
      <c r="F601" s="72"/>
    </row>
    <row r="602" spans="1:6" ht="15" thickBot="1">
      <c r="A602" s="72"/>
      <c r="B602" s="72"/>
      <c r="C602" s="72"/>
      <c r="D602" s="72"/>
      <c r="E602" s="73"/>
      <c r="F602" s="72"/>
    </row>
    <row r="603" spans="1:6" ht="15" thickBot="1">
      <c r="A603" s="72"/>
      <c r="B603" s="72"/>
      <c r="C603" s="72"/>
      <c r="D603" s="72"/>
      <c r="E603" s="73"/>
      <c r="F603" s="72"/>
    </row>
    <row r="604" spans="1:6" ht="15" thickBot="1">
      <c r="A604" s="72"/>
      <c r="B604" s="72"/>
      <c r="C604" s="72"/>
      <c r="D604" s="72"/>
      <c r="E604" s="73"/>
      <c r="F604" s="72"/>
    </row>
    <row r="605" spans="1:6" ht="15" thickBot="1">
      <c r="A605" s="72"/>
      <c r="B605" s="72"/>
      <c r="C605" s="72"/>
      <c r="D605" s="72"/>
      <c r="E605" s="73"/>
      <c r="F605" s="72"/>
    </row>
    <row r="606" spans="1:6" ht="15" thickBot="1">
      <c r="A606" s="72"/>
      <c r="B606" s="72"/>
      <c r="C606" s="72"/>
      <c r="D606" s="72"/>
      <c r="E606" s="73"/>
      <c r="F606" s="72"/>
    </row>
    <row r="607" spans="1:6" ht="15" thickBot="1">
      <c r="A607" s="72"/>
      <c r="B607" s="72"/>
      <c r="C607" s="72"/>
      <c r="D607" s="72"/>
      <c r="E607" s="73"/>
      <c r="F607" s="72"/>
    </row>
    <row r="608" spans="1:6" ht="15" thickBot="1">
      <c r="A608" s="72"/>
      <c r="B608" s="72"/>
      <c r="C608" s="72"/>
      <c r="D608" s="72"/>
      <c r="E608" s="73"/>
      <c r="F608" s="72"/>
    </row>
    <row r="609" spans="1:6" ht="15" thickBot="1">
      <c r="A609" s="72"/>
      <c r="B609" s="72"/>
      <c r="C609" s="72"/>
      <c r="D609" s="72"/>
      <c r="E609" s="73"/>
      <c r="F609" s="72"/>
    </row>
    <row r="610" spans="1:6" ht="15" thickBot="1">
      <c r="A610" s="72"/>
      <c r="B610" s="72"/>
      <c r="C610" s="72"/>
      <c r="D610" s="72"/>
      <c r="E610" s="73"/>
      <c r="F610" s="72"/>
    </row>
    <row r="611" spans="1:6" ht="15" thickBot="1">
      <c r="A611" s="72"/>
      <c r="B611" s="72"/>
      <c r="C611" s="72"/>
      <c r="D611" s="72"/>
      <c r="E611" s="73"/>
      <c r="F611" s="72"/>
    </row>
    <row r="612" spans="1:6" ht="15" thickBot="1">
      <c r="A612" s="72"/>
      <c r="B612" s="72"/>
      <c r="C612" s="72"/>
      <c r="D612" s="72"/>
      <c r="E612" s="73"/>
      <c r="F612" s="72"/>
    </row>
    <row r="613" spans="1:6" ht="15" thickBot="1">
      <c r="A613" s="72"/>
      <c r="B613" s="72"/>
      <c r="C613" s="72"/>
      <c r="D613" s="72"/>
      <c r="E613" s="73"/>
      <c r="F613" s="72"/>
    </row>
    <row r="614" spans="1:6" ht="15" thickBot="1">
      <c r="A614" s="72"/>
      <c r="B614" s="72"/>
      <c r="C614" s="72"/>
      <c r="D614" s="72"/>
      <c r="E614" s="73"/>
      <c r="F614" s="72"/>
    </row>
    <row r="615" spans="1:6" ht="15" thickBot="1">
      <c r="A615" s="72"/>
      <c r="B615" s="72"/>
      <c r="C615" s="72"/>
      <c r="D615" s="72"/>
      <c r="E615" s="73"/>
      <c r="F615" s="72"/>
    </row>
    <row r="616" spans="1:6" ht="15" thickBot="1">
      <c r="A616" s="72"/>
      <c r="B616" s="72"/>
      <c r="C616" s="72"/>
      <c r="D616" s="72"/>
      <c r="E616" s="73"/>
      <c r="F616" s="72"/>
    </row>
    <row r="617" spans="1:6" ht="15" thickBot="1">
      <c r="A617" s="72"/>
      <c r="B617" s="72"/>
      <c r="C617" s="72"/>
      <c r="D617" s="72"/>
      <c r="E617" s="73"/>
      <c r="F617" s="72"/>
    </row>
    <row r="618" spans="1:6" ht="15" thickBot="1">
      <c r="A618" s="72"/>
      <c r="B618" s="72"/>
      <c r="C618" s="72"/>
      <c r="D618" s="72"/>
      <c r="E618" s="73"/>
      <c r="F618" s="72"/>
    </row>
    <row r="619" spans="1:6" ht="15" thickBot="1">
      <c r="A619" s="72"/>
      <c r="B619" s="72"/>
      <c r="C619" s="72"/>
      <c r="D619" s="72"/>
      <c r="E619" s="73"/>
      <c r="F619" s="72"/>
    </row>
    <row r="620" spans="1:6" ht="15" thickBot="1">
      <c r="A620" s="72"/>
      <c r="B620" s="72"/>
      <c r="C620" s="72"/>
      <c r="D620" s="72"/>
      <c r="E620" s="73"/>
      <c r="F620" s="72"/>
    </row>
    <row r="621" spans="1:6" ht="15" thickBot="1">
      <c r="A621" s="72"/>
      <c r="B621" s="72"/>
      <c r="C621" s="72"/>
      <c r="D621" s="72"/>
      <c r="E621" s="73"/>
      <c r="F621" s="72"/>
    </row>
    <row r="622" spans="1:6" ht="15" thickBot="1">
      <c r="A622" s="72"/>
      <c r="B622" s="72"/>
      <c r="C622" s="72"/>
      <c r="D622" s="72"/>
      <c r="E622" s="73"/>
      <c r="F622" s="72"/>
    </row>
    <row r="623" spans="1:6" ht="15" thickBot="1">
      <c r="A623" s="72"/>
      <c r="B623" s="72"/>
      <c r="C623" s="72"/>
      <c r="D623" s="72"/>
      <c r="E623" s="73"/>
      <c r="F623" s="72"/>
    </row>
    <row r="624" spans="1:6" ht="15" thickBot="1">
      <c r="A624" s="72"/>
      <c r="B624" s="72"/>
      <c r="C624" s="72"/>
      <c r="D624" s="72"/>
      <c r="E624" s="73"/>
      <c r="F624" s="72"/>
    </row>
    <row r="625" spans="1:6" ht="15" thickBot="1">
      <c r="A625" s="72"/>
      <c r="B625" s="72"/>
      <c r="C625" s="72"/>
      <c r="D625" s="72"/>
      <c r="E625" s="73"/>
      <c r="F625" s="72"/>
    </row>
    <row r="626" spans="1:6" ht="15" thickBot="1">
      <c r="A626" s="72"/>
      <c r="B626" s="72"/>
      <c r="C626" s="72"/>
      <c r="D626" s="72"/>
      <c r="E626" s="73"/>
      <c r="F626" s="72"/>
    </row>
    <row r="627" spans="1:6" ht="15" thickBot="1">
      <c r="A627" s="72"/>
      <c r="B627" s="72"/>
      <c r="C627" s="72"/>
      <c r="D627" s="72"/>
      <c r="E627" s="73"/>
      <c r="F627" s="72"/>
    </row>
    <row r="628" spans="1:6" ht="15" thickBot="1">
      <c r="A628" s="72"/>
      <c r="B628" s="72"/>
      <c r="C628" s="72"/>
      <c r="D628" s="72"/>
      <c r="E628" s="73"/>
      <c r="F628" s="72"/>
    </row>
    <row r="629" spans="1:6" ht="15" thickBot="1">
      <c r="A629" s="72"/>
      <c r="B629" s="72"/>
      <c r="C629" s="72"/>
      <c r="D629" s="72"/>
      <c r="E629" s="73"/>
      <c r="F629" s="72"/>
    </row>
    <row r="630" spans="1:6" ht="15" thickBot="1">
      <c r="A630" s="72"/>
      <c r="B630" s="72"/>
      <c r="C630" s="72"/>
      <c r="D630" s="72"/>
      <c r="E630" s="73"/>
      <c r="F630" s="72"/>
    </row>
    <row r="631" spans="1:6" ht="15" thickBot="1">
      <c r="A631" s="72"/>
      <c r="B631" s="72"/>
      <c r="C631" s="72"/>
      <c r="D631" s="72"/>
      <c r="E631" s="73"/>
      <c r="F631" s="72"/>
    </row>
    <row r="632" spans="1:6" ht="15" thickBot="1">
      <c r="A632" s="72"/>
      <c r="B632" s="72"/>
      <c r="C632" s="72"/>
      <c r="D632" s="72"/>
      <c r="E632" s="73"/>
      <c r="F632" s="72"/>
    </row>
    <row r="633" spans="1:6" ht="15" thickBot="1">
      <c r="A633" s="72"/>
      <c r="B633" s="72"/>
      <c r="C633" s="72"/>
      <c r="D633" s="72"/>
      <c r="E633" s="73"/>
      <c r="F633" s="72"/>
    </row>
    <row r="634" spans="1:6" ht="15" thickBot="1">
      <c r="A634" s="72"/>
      <c r="B634" s="72"/>
      <c r="C634" s="72"/>
      <c r="D634" s="72"/>
      <c r="E634" s="73"/>
      <c r="F634" s="72"/>
    </row>
    <row r="635" spans="1:6" ht="15" thickBot="1">
      <c r="A635" s="72"/>
      <c r="B635" s="72"/>
      <c r="C635" s="72"/>
      <c r="D635" s="72"/>
      <c r="E635" s="73"/>
      <c r="F635" s="72"/>
    </row>
    <row r="636" spans="1:6" ht="15" thickBot="1">
      <c r="A636" s="72"/>
      <c r="B636" s="72"/>
      <c r="C636" s="72"/>
      <c r="D636" s="72"/>
      <c r="E636" s="73"/>
      <c r="F636" s="72"/>
    </row>
    <row r="637" spans="1:6" ht="15" thickBot="1">
      <c r="A637" s="72"/>
      <c r="B637" s="72"/>
      <c r="C637" s="72"/>
      <c r="D637" s="72"/>
      <c r="E637" s="73"/>
      <c r="F637" s="72"/>
    </row>
    <row r="638" spans="1:6" ht="15" thickBot="1">
      <c r="A638" s="72"/>
      <c r="B638" s="72"/>
      <c r="C638" s="72"/>
      <c r="D638" s="72"/>
      <c r="E638" s="73"/>
      <c r="F638" s="72"/>
    </row>
    <row r="639" spans="1:6" ht="15" thickBot="1">
      <c r="A639" s="72"/>
      <c r="B639" s="72"/>
      <c r="C639" s="72"/>
      <c r="D639" s="72"/>
      <c r="E639" s="73"/>
      <c r="F639" s="72"/>
    </row>
    <row r="640" spans="1:6" ht="15" thickBot="1">
      <c r="A640" s="72"/>
      <c r="B640" s="72"/>
      <c r="C640" s="72"/>
      <c r="D640" s="72"/>
      <c r="E640" s="73"/>
      <c r="F640" s="72"/>
    </row>
    <row r="641" spans="1:6" ht="15" thickBot="1">
      <c r="A641" s="72"/>
      <c r="B641" s="72"/>
      <c r="C641" s="72"/>
      <c r="D641" s="72"/>
      <c r="E641" s="73"/>
      <c r="F641" s="72"/>
    </row>
    <row r="642" spans="1:6" ht="15" thickBot="1">
      <c r="A642" s="72"/>
      <c r="B642" s="72"/>
      <c r="C642" s="72"/>
      <c r="D642" s="72"/>
      <c r="E642" s="73"/>
      <c r="F642" s="72"/>
    </row>
    <row r="643" spans="1:6" ht="15" thickBot="1">
      <c r="A643" s="72"/>
      <c r="B643" s="72"/>
      <c r="C643" s="72"/>
      <c r="D643" s="72"/>
      <c r="E643" s="73"/>
      <c r="F643" s="72"/>
    </row>
    <row r="644" spans="1:6" ht="15" thickBot="1">
      <c r="A644" s="72"/>
      <c r="B644" s="72"/>
      <c r="C644" s="72"/>
      <c r="D644" s="72"/>
      <c r="E644" s="73"/>
      <c r="F644" s="72"/>
    </row>
    <row r="645" spans="1:6" ht="15" thickBot="1">
      <c r="A645" s="72"/>
      <c r="B645" s="72"/>
      <c r="C645" s="72"/>
      <c r="D645" s="72"/>
      <c r="E645" s="73"/>
      <c r="F645" s="72"/>
    </row>
    <row r="646" spans="1:6" ht="15" thickBot="1">
      <c r="A646" s="72"/>
      <c r="B646" s="72"/>
      <c r="C646" s="72"/>
      <c r="D646" s="72"/>
      <c r="E646" s="73"/>
      <c r="F646" s="72"/>
    </row>
    <row r="647" spans="1:6" ht="15" thickBot="1">
      <c r="A647" s="72"/>
      <c r="B647" s="72"/>
      <c r="C647" s="72"/>
      <c r="D647" s="72"/>
      <c r="E647" s="73"/>
      <c r="F647" s="72"/>
    </row>
    <row r="648" spans="1:6" ht="15" thickBot="1">
      <c r="A648" s="72"/>
      <c r="B648" s="72"/>
      <c r="C648" s="72"/>
      <c r="D648" s="72"/>
      <c r="E648" s="73"/>
      <c r="F648" s="72"/>
    </row>
    <row r="649" spans="1:6" ht="15" thickBot="1">
      <c r="A649" s="72"/>
      <c r="B649" s="72"/>
      <c r="C649" s="72"/>
      <c r="D649" s="72"/>
      <c r="E649" s="73"/>
      <c r="F649" s="72"/>
    </row>
    <row r="650" spans="1:6" ht="15" thickBot="1">
      <c r="A650" s="72"/>
      <c r="B650" s="72"/>
      <c r="C650" s="72"/>
      <c r="D650" s="72"/>
      <c r="E650" s="73"/>
      <c r="F650" s="72"/>
    </row>
    <row r="651" spans="1:6" ht="15" thickBot="1">
      <c r="A651" s="72"/>
      <c r="B651" s="72"/>
      <c r="C651" s="72"/>
      <c r="D651" s="72"/>
      <c r="E651" s="73"/>
      <c r="F651" s="72"/>
    </row>
    <row r="652" spans="1:6" ht="15" thickBot="1">
      <c r="A652" s="72"/>
      <c r="B652" s="72"/>
      <c r="C652" s="72"/>
      <c r="D652" s="72"/>
      <c r="E652" s="73"/>
      <c r="F652" s="72"/>
    </row>
    <row r="653" spans="1:6" ht="15" thickBot="1">
      <c r="A653" s="72"/>
      <c r="B653" s="72"/>
      <c r="C653" s="72"/>
      <c r="D653" s="72"/>
      <c r="E653" s="73"/>
      <c r="F653" s="72"/>
    </row>
    <row r="654" spans="1:6" ht="15" thickBot="1">
      <c r="A654" s="72"/>
      <c r="B654" s="72"/>
      <c r="C654" s="72"/>
      <c r="D654" s="72"/>
      <c r="E654" s="73"/>
      <c r="F654" s="72"/>
    </row>
    <row r="655" spans="1:6" ht="15" thickBot="1">
      <c r="A655" s="72"/>
      <c r="B655" s="72"/>
      <c r="C655" s="72"/>
      <c r="D655" s="72"/>
      <c r="E655" s="73"/>
      <c r="F655" s="72"/>
    </row>
    <row r="656" spans="1:6" ht="15" thickBot="1">
      <c r="A656" s="72"/>
      <c r="B656" s="72"/>
      <c r="C656" s="72"/>
      <c r="D656" s="72"/>
      <c r="E656" s="73"/>
      <c r="F656" s="72"/>
    </row>
    <row r="657" spans="1:6" ht="15" thickBot="1">
      <c r="A657" s="72"/>
      <c r="B657" s="72"/>
      <c r="C657" s="72"/>
      <c r="D657" s="72"/>
      <c r="E657" s="73"/>
      <c r="F657" s="72"/>
    </row>
    <row r="658" spans="1:6" ht="15" thickBot="1">
      <c r="A658" s="72"/>
      <c r="B658" s="72"/>
      <c r="C658" s="72"/>
      <c r="D658" s="72"/>
      <c r="E658" s="73"/>
      <c r="F658" s="72"/>
    </row>
    <row r="659" spans="1:6" ht="15" thickBot="1">
      <c r="A659" s="72"/>
      <c r="B659" s="72"/>
      <c r="C659" s="72"/>
      <c r="D659" s="72"/>
      <c r="E659" s="73"/>
      <c r="F659" s="72"/>
    </row>
    <row r="660" spans="1:6" ht="15" thickBot="1">
      <c r="A660" s="72"/>
      <c r="B660" s="72"/>
      <c r="C660" s="72"/>
      <c r="D660" s="72"/>
      <c r="E660" s="73"/>
      <c r="F660" s="72"/>
    </row>
    <row r="661" spans="1:6" ht="15" thickBot="1">
      <c r="A661" s="72"/>
      <c r="B661" s="72"/>
      <c r="C661" s="72"/>
      <c r="D661" s="72"/>
      <c r="E661" s="73"/>
      <c r="F661" s="72"/>
    </row>
    <row r="662" spans="1:6" ht="15" thickBot="1">
      <c r="A662" s="72"/>
      <c r="B662" s="72"/>
      <c r="C662" s="72"/>
      <c r="D662" s="72"/>
      <c r="E662" s="73"/>
      <c r="F662" s="72"/>
    </row>
    <row r="663" spans="1:6" ht="15" thickBot="1">
      <c r="A663" s="72"/>
      <c r="B663" s="72"/>
      <c r="C663" s="72"/>
      <c r="D663" s="72"/>
      <c r="E663" s="73"/>
      <c r="F663" s="72"/>
    </row>
    <row r="664" spans="1:6" ht="15" thickBot="1">
      <c r="A664" s="72"/>
      <c r="B664" s="72"/>
      <c r="C664" s="72"/>
      <c r="D664" s="72"/>
      <c r="E664" s="73"/>
      <c r="F664" s="72"/>
    </row>
    <row r="665" spans="1:6" ht="15" thickBot="1">
      <c r="A665" s="72"/>
      <c r="B665" s="72"/>
      <c r="C665" s="72"/>
      <c r="D665" s="72"/>
      <c r="E665" s="73"/>
      <c r="F665" s="72"/>
    </row>
    <row r="666" spans="1:6" ht="15" thickBot="1">
      <c r="A666" s="72"/>
      <c r="B666" s="72"/>
      <c r="C666" s="72"/>
      <c r="D666" s="72"/>
      <c r="E666" s="73"/>
      <c r="F666" s="72"/>
    </row>
    <row r="667" spans="1:6" ht="15" thickBot="1">
      <c r="A667" s="72"/>
      <c r="B667" s="72"/>
      <c r="C667" s="72"/>
      <c r="D667" s="72"/>
      <c r="E667" s="73"/>
      <c r="F667" s="72"/>
    </row>
    <row r="668" spans="1:6" ht="15" thickBot="1">
      <c r="A668" s="72"/>
      <c r="B668" s="72"/>
      <c r="C668" s="72"/>
      <c r="D668" s="72"/>
      <c r="E668" s="73"/>
      <c r="F668" s="72"/>
    </row>
    <row r="669" spans="1:6" ht="15" thickBot="1">
      <c r="A669" s="72"/>
      <c r="B669" s="72"/>
      <c r="C669" s="72"/>
      <c r="D669" s="72"/>
      <c r="E669" s="73"/>
      <c r="F669" s="72"/>
    </row>
    <row r="670" spans="1:6" ht="15" thickBot="1">
      <c r="A670" s="72"/>
      <c r="B670" s="72"/>
      <c r="C670" s="72"/>
      <c r="D670" s="72"/>
      <c r="E670" s="73"/>
      <c r="F670" s="72"/>
    </row>
    <row r="671" spans="1:6" ht="15" thickBot="1">
      <c r="A671" s="72"/>
      <c r="B671" s="72"/>
      <c r="C671" s="72"/>
      <c r="D671" s="72"/>
      <c r="E671" s="73"/>
      <c r="F671" s="72"/>
    </row>
    <row r="672" spans="1:6" ht="15" thickBot="1">
      <c r="A672" s="72"/>
      <c r="B672" s="72"/>
      <c r="C672" s="72"/>
      <c r="D672" s="72"/>
      <c r="E672" s="73"/>
      <c r="F672" s="72"/>
    </row>
    <row r="673" spans="1:6" ht="15" thickBot="1">
      <c r="A673" s="72"/>
      <c r="B673" s="72"/>
      <c r="C673" s="72"/>
      <c r="D673" s="72"/>
      <c r="E673" s="73"/>
      <c r="F673" s="72"/>
    </row>
    <row r="674" spans="1:6" ht="15" thickBot="1">
      <c r="A674" s="72"/>
      <c r="B674" s="72"/>
      <c r="C674" s="72"/>
      <c r="D674" s="72"/>
      <c r="E674" s="73"/>
      <c r="F674" s="72"/>
    </row>
    <row r="675" spans="1:6" ht="15" thickBot="1">
      <c r="A675" s="72"/>
      <c r="B675" s="72"/>
      <c r="C675" s="72"/>
      <c r="D675" s="72"/>
      <c r="E675" s="73"/>
      <c r="F675" s="72"/>
    </row>
    <row r="676" spans="1:6" ht="15" thickBot="1">
      <c r="A676" s="72"/>
      <c r="B676" s="72"/>
      <c r="C676" s="72"/>
      <c r="D676" s="72"/>
      <c r="E676" s="73"/>
      <c r="F676" s="72"/>
    </row>
    <row r="677" spans="1:6" ht="15" thickBot="1">
      <c r="A677" s="72"/>
      <c r="B677" s="72"/>
      <c r="C677" s="72"/>
      <c r="D677" s="72"/>
      <c r="E677" s="73"/>
      <c r="F677" s="72"/>
    </row>
    <row r="678" spans="1:6" ht="15" thickBot="1">
      <c r="A678" s="72"/>
      <c r="B678" s="72"/>
      <c r="C678" s="72"/>
      <c r="D678" s="72"/>
      <c r="E678" s="73"/>
      <c r="F678" s="72"/>
    </row>
    <row r="679" spans="1:6" ht="15" thickBot="1">
      <c r="A679" s="72"/>
      <c r="B679" s="72"/>
      <c r="C679" s="72"/>
      <c r="D679" s="72"/>
      <c r="E679" s="73"/>
      <c r="F679" s="72"/>
    </row>
    <row r="680" spans="1:6" ht="15" thickBot="1">
      <c r="A680" s="72"/>
      <c r="B680" s="72"/>
      <c r="C680" s="72"/>
      <c r="D680" s="72"/>
      <c r="E680" s="73"/>
      <c r="F680" s="72"/>
    </row>
    <row r="681" spans="1:6" ht="15" thickBot="1">
      <c r="A681" s="72"/>
      <c r="B681" s="72"/>
      <c r="C681" s="72"/>
      <c r="D681" s="72"/>
      <c r="E681" s="73"/>
      <c r="F681" s="72"/>
    </row>
    <row r="682" spans="1:6" ht="15" thickBot="1">
      <c r="A682" s="72"/>
      <c r="B682" s="72"/>
      <c r="C682" s="72"/>
      <c r="D682" s="72"/>
      <c r="E682" s="73"/>
      <c r="F682" s="72"/>
    </row>
    <row r="683" spans="1:6" ht="15" thickBot="1">
      <c r="A683" s="72"/>
      <c r="B683" s="72"/>
      <c r="C683" s="72"/>
      <c r="D683" s="72"/>
      <c r="E683" s="73"/>
      <c r="F683" s="72"/>
    </row>
    <row r="684" spans="1:6" ht="15" thickBot="1">
      <c r="A684" s="72"/>
      <c r="B684" s="72"/>
      <c r="C684" s="72"/>
      <c r="D684" s="72"/>
      <c r="E684" s="73"/>
      <c r="F684" s="72"/>
    </row>
    <row r="685" spans="1:6" ht="15" thickBot="1">
      <c r="A685" s="72"/>
      <c r="B685" s="72"/>
      <c r="C685" s="72"/>
      <c r="D685" s="72"/>
      <c r="E685" s="73"/>
      <c r="F685" s="72"/>
    </row>
    <row r="686" spans="1:6" ht="15" thickBot="1">
      <c r="A686" s="72"/>
      <c r="B686" s="72"/>
      <c r="C686" s="72"/>
      <c r="D686" s="72"/>
      <c r="E686" s="73"/>
      <c r="F686" s="72"/>
    </row>
    <row r="687" spans="1:6" ht="15" thickBot="1">
      <c r="A687" s="72"/>
      <c r="B687" s="72"/>
      <c r="C687" s="72"/>
      <c r="D687" s="72"/>
      <c r="E687" s="73"/>
      <c r="F687" s="72"/>
    </row>
    <row r="688" spans="1:6" ht="15" thickBot="1">
      <c r="A688" s="72"/>
      <c r="B688" s="72"/>
      <c r="C688" s="72"/>
      <c r="D688" s="72"/>
      <c r="E688" s="73"/>
      <c r="F688" s="72"/>
    </row>
    <row r="689" spans="1:6" ht="15" thickBot="1">
      <c r="A689" s="72"/>
      <c r="B689" s="72"/>
      <c r="C689" s="72"/>
      <c r="D689" s="72"/>
      <c r="E689" s="73"/>
      <c r="F689" s="72"/>
    </row>
    <row r="690" spans="1:6" ht="15" thickBot="1">
      <c r="A690" s="72"/>
      <c r="B690" s="72"/>
      <c r="C690" s="72"/>
      <c r="D690" s="72"/>
      <c r="E690" s="73"/>
      <c r="F690" s="72"/>
    </row>
    <row r="691" spans="1:6" ht="15" thickBot="1">
      <c r="A691" s="72"/>
      <c r="B691" s="72"/>
      <c r="C691" s="72"/>
      <c r="D691" s="72"/>
      <c r="E691" s="73"/>
      <c r="F691" s="72"/>
    </row>
    <row r="692" spans="1:6" ht="15" thickBot="1">
      <c r="A692" s="72"/>
      <c r="B692" s="72"/>
      <c r="C692" s="72"/>
      <c r="D692" s="72"/>
      <c r="E692" s="73"/>
      <c r="F692" s="72"/>
    </row>
    <row r="693" spans="1:6" ht="15" thickBot="1">
      <c r="A693" s="72"/>
      <c r="B693" s="72"/>
      <c r="C693" s="72"/>
      <c r="D693" s="72"/>
      <c r="E693" s="73"/>
      <c r="F693" s="72"/>
    </row>
    <row r="694" spans="1:6" ht="15" thickBot="1">
      <c r="A694" s="72"/>
      <c r="B694" s="72"/>
      <c r="C694" s="72"/>
      <c r="D694" s="72"/>
      <c r="E694" s="73"/>
      <c r="F694" s="72"/>
    </row>
    <row r="695" spans="1:6" ht="15" thickBot="1">
      <c r="A695" s="72"/>
      <c r="B695" s="72"/>
      <c r="C695" s="72"/>
      <c r="D695" s="72"/>
      <c r="E695" s="73"/>
      <c r="F695" s="72"/>
    </row>
    <row r="696" spans="1:6" ht="15" thickBot="1">
      <c r="A696" s="72"/>
      <c r="B696" s="72"/>
      <c r="C696" s="72"/>
      <c r="D696" s="72"/>
      <c r="E696" s="73"/>
      <c r="F696" s="72"/>
    </row>
    <row r="697" spans="1:6" ht="15" thickBot="1">
      <c r="A697" s="72"/>
      <c r="B697" s="72"/>
      <c r="C697" s="72"/>
      <c r="D697" s="72"/>
      <c r="E697" s="73"/>
      <c r="F697" s="72"/>
    </row>
    <row r="698" spans="1:6" ht="15" thickBot="1">
      <c r="A698" s="72"/>
      <c r="B698" s="72"/>
      <c r="C698" s="72"/>
      <c r="D698" s="72"/>
      <c r="E698" s="73"/>
      <c r="F698" s="72"/>
    </row>
    <row r="699" spans="1:6" ht="15" thickBot="1">
      <c r="A699" s="72"/>
      <c r="B699" s="72"/>
      <c r="C699" s="72"/>
      <c r="D699" s="72"/>
      <c r="E699" s="73"/>
      <c r="F699" s="72"/>
    </row>
    <row r="700" spans="1:6" ht="15" thickBot="1">
      <c r="A700" s="72"/>
      <c r="B700" s="72"/>
      <c r="C700" s="72"/>
      <c r="D700" s="72"/>
      <c r="E700" s="73"/>
      <c r="F700" s="72"/>
    </row>
    <row r="701" spans="1:6" ht="15" thickBot="1">
      <c r="A701" s="72"/>
      <c r="B701" s="72"/>
      <c r="C701" s="72"/>
      <c r="D701" s="72"/>
      <c r="E701" s="73"/>
      <c r="F701" s="72"/>
    </row>
    <row r="702" spans="1:6" ht="15" thickBot="1">
      <c r="A702" s="72"/>
      <c r="B702" s="72"/>
      <c r="C702" s="72"/>
      <c r="D702" s="72"/>
      <c r="E702" s="73"/>
      <c r="F702" s="72"/>
    </row>
    <row r="703" spans="1:6" ht="15" thickBot="1">
      <c r="A703" s="72"/>
      <c r="B703" s="72"/>
      <c r="C703" s="72"/>
      <c r="D703" s="72"/>
      <c r="E703" s="73"/>
      <c r="F703" s="72"/>
    </row>
    <row r="704" spans="1:6" ht="15" thickBot="1">
      <c r="A704" s="72"/>
      <c r="B704" s="72"/>
      <c r="C704" s="72"/>
      <c r="D704" s="72"/>
      <c r="E704" s="73"/>
      <c r="F704" s="72"/>
    </row>
    <row r="705" spans="1:6" ht="15" thickBot="1">
      <c r="A705" s="72"/>
      <c r="B705" s="72"/>
      <c r="C705" s="72"/>
      <c r="D705" s="72"/>
      <c r="E705" s="73"/>
      <c r="F705" s="72"/>
    </row>
    <row r="706" spans="1:6" ht="15" thickBot="1">
      <c r="A706" s="72"/>
      <c r="B706" s="72"/>
      <c r="C706" s="72"/>
      <c r="D706" s="72"/>
      <c r="E706" s="73"/>
      <c r="F706" s="72"/>
    </row>
    <row r="707" spans="1:6" ht="15" thickBot="1">
      <c r="A707" s="72"/>
      <c r="B707" s="72"/>
      <c r="C707" s="72"/>
      <c r="D707" s="72"/>
      <c r="E707" s="73"/>
      <c r="F707" s="72"/>
    </row>
    <row r="708" spans="1:6" ht="15" thickBot="1">
      <c r="A708" s="72"/>
      <c r="B708" s="72"/>
      <c r="C708" s="72"/>
      <c r="D708" s="72"/>
      <c r="E708" s="73"/>
      <c r="F708" s="72"/>
    </row>
    <row r="709" spans="1:6" ht="15" thickBot="1">
      <c r="A709" s="72"/>
      <c r="B709" s="72"/>
      <c r="C709" s="72"/>
      <c r="D709" s="72"/>
      <c r="E709" s="73"/>
      <c r="F709" s="72"/>
    </row>
    <row r="710" spans="1:6" ht="15" thickBot="1">
      <c r="A710" s="72"/>
      <c r="B710" s="72"/>
      <c r="C710" s="72"/>
      <c r="D710" s="72"/>
      <c r="E710" s="73"/>
      <c r="F710" s="72"/>
    </row>
    <row r="711" spans="1:6" ht="15" thickBot="1">
      <c r="A711" s="72"/>
      <c r="B711" s="72"/>
      <c r="C711" s="72"/>
      <c r="D711" s="72"/>
      <c r="E711" s="73"/>
      <c r="F711" s="72"/>
    </row>
    <row r="712" spans="1:6" ht="15" thickBot="1">
      <c r="A712" s="72"/>
      <c r="B712" s="72"/>
      <c r="C712" s="72"/>
      <c r="D712" s="72"/>
      <c r="E712" s="73"/>
      <c r="F712" s="72"/>
    </row>
    <row r="713" spans="1:6" ht="15" thickBot="1">
      <c r="A713" s="72"/>
      <c r="B713" s="72"/>
      <c r="C713" s="72"/>
      <c r="D713" s="72"/>
      <c r="E713" s="73"/>
      <c r="F713" s="72"/>
    </row>
    <row r="714" spans="1:6" ht="15" thickBot="1">
      <c r="A714" s="72"/>
      <c r="B714" s="72"/>
      <c r="C714" s="72"/>
      <c r="D714" s="72"/>
      <c r="E714" s="73"/>
      <c r="F714" s="72"/>
    </row>
    <row r="715" spans="1:6" ht="15" thickBot="1">
      <c r="A715" s="72"/>
      <c r="B715" s="72"/>
      <c r="C715" s="72"/>
      <c r="D715" s="72"/>
      <c r="E715" s="73"/>
      <c r="F715" s="72"/>
    </row>
    <row r="716" spans="1:6" ht="15" thickBot="1">
      <c r="A716" s="72"/>
      <c r="B716" s="72"/>
      <c r="C716" s="72"/>
      <c r="D716" s="72"/>
      <c r="E716" s="73"/>
      <c r="F716" s="72"/>
    </row>
    <row r="717" spans="1:6" ht="15" thickBot="1">
      <c r="A717" s="72"/>
      <c r="B717" s="72"/>
      <c r="C717" s="72"/>
      <c r="D717" s="72"/>
      <c r="E717" s="73"/>
      <c r="F717" s="72"/>
    </row>
    <row r="718" spans="1:6" ht="15" thickBot="1">
      <c r="A718" s="72"/>
      <c r="B718" s="72"/>
      <c r="C718" s="72"/>
      <c r="D718" s="72"/>
      <c r="E718" s="73"/>
      <c r="F718" s="72"/>
    </row>
    <row r="719" spans="1:6" ht="15" thickBot="1">
      <c r="A719" s="72"/>
      <c r="B719" s="72"/>
      <c r="C719" s="72"/>
      <c r="D719" s="72"/>
      <c r="E719" s="73"/>
      <c r="F719" s="72"/>
    </row>
    <row r="720" spans="1:6" ht="15" thickBot="1">
      <c r="A720" s="72"/>
      <c r="B720" s="72"/>
      <c r="C720" s="72"/>
      <c r="D720" s="72"/>
      <c r="E720" s="73"/>
      <c r="F720" s="72"/>
    </row>
    <row r="721" spans="1:6" ht="15" thickBot="1">
      <c r="A721" s="72"/>
      <c r="B721" s="72"/>
      <c r="C721" s="72"/>
      <c r="D721" s="72"/>
      <c r="E721" s="73"/>
      <c r="F721" s="72"/>
    </row>
    <row r="722" spans="1:6" ht="15" thickBot="1">
      <c r="A722" s="72"/>
      <c r="B722" s="72"/>
      <c r="C722" s="72"/>
      <c r="D722" s="72"/>
      <c r="E722" s="73"/>
      <c r="F722" s="72"/>
    </row>
    <row r="723" spans="1:6" ht="15" thickBot="1">
      <c r="A723" s="72"/>
      <c r="B723" s="72"/>
      <c r="C723" s="72"/>
      <c r="D723" s="72"/>
      <c r="E723" s="73"/>
      <c r="F723" s="72"/>
    </row>
    <row r="724" spans="1:6" ht="15" thickBot="1">
      <c r="A724" s="72"/>
      <c r="B724" s="72"/>
      <c r="C724" s="72"/>
      <c r="D724" s="72"/>
      <c r="E724" s="73"/>
      <c r="F724" s="72"/>
    </row>
    <row r="725" spans="1:6" ht="15" thickBot="1">
      <c r="A725" s="72"/>
      <c r="B725" s="72"/>
      <c r="C725" s="72"/>
      <c r="D725" s="72"/>
      <c r="E725" s="73"/>
      <c r="F725" s="72"/>
    </row>
    <row r="726" spans="1:6" ht="15" thickBot="1">
      <c r="A726" s="72"/>
      <c r="B726" s="72"/>
      <c r="C726" s="72"/>
      <c r="D726" s="72"/>
      <c r="E726" s="73"/>
      <c r="F726" s="72"/>
    </row>
    <row r="727" spans="1:6" ht="15" thickBot="1">
      <c r="A727" s="72"/>
      <c r="B727" s="72"/>
      <c r="C727" s="72"/>
      <c r="D727" s="72"/>
      <c r="E727" s="73"/>
      <c r="F727" s="72"/>
    </row>
    <row r="728" spans="1:6" ht="15" thickBot="1">
      <c r="A728" s="72"/>
      <c r="B728" s="72"/>
      <c r="C728" s="72"/>
      <c r="D728" s="72"/>
      <c r="E728" s="73"/>
      <c r="F728" s="72"/>
    </row>
    <row r="729" spans="1:6" ht="15" thickBot="1">
      <c r="A729" s="72"/>
      <c r="B729" s="72"/>
      <c r="C729" s="72"/>
      <c r="D729" s="72"/>
      <c r="E729" s="73"/>
      <c r="F729" s="72"/>
    </row>
    <row r="730" spans="1:6" ht="15" thickBot="1">
      <c r="A730" s="72"/>
      <c r="B730" s="72"/>
      <c r="C730" s="72"/>
      <c r="D730" s="72"/>
      <c r="E730" s="73"/>
      <c r="F730" s="72"/>
    </row>
    <row r="731" spans="1:6" ht="15" thickBot="1">
      <c r="A731" s="72"/>
      <c r="B731" s="72"/>
      <c r="C731" s="72"/>
      <c r="D731" s="72"/>
      <c r="E731" s="73"/>
      <c r="F731" s="72"/>
    </row>
    <row r="732" spans="1:6" ht="15" thickBot="1">
      <c r="A732" s="72"/>
      <c r="B732" s="72"/>
      <c r="C732" s="72"/>
      <c r="D732" s="72"/>
      <c r="E732" s="73"/>
      <c r="F732" s="72"/>
    </row>
    <row r="733" spans="1:6" ht="15" thickBot="1">
      <c r="A733" s="72"/>
      <c r="B733" s="72"/>
      <c r="C733" s="72"/>
      <c r="D733" s="72"/>
      <c r="E733" s="73"/>
      <c r="F733" s="72"/>
    </row>
    <row r="734" spans="1:6" ht="15" thickBot="1">
      <c r="A734" s="72"/>
      <c r="B734" s="72"/>
      <c r="C734" s="72"/>
      <c r="D734" s="72"/>
      <c r="E734" s="73"/>
      <c r="F734" s="72"/>
    </row>
    <row r="735" spans="1:6" ht="15" thickBot="1">
      <c r="A735" s="72"/>
      <c r="B735" s="72"/>
      <c r="C735" s="72"/>
      <c r="D735" s="72"/>
      <c r="E735" s="73"/>
      <c r="F735" s="72"/>
    </row>
    <row r="736" spans="1:6" ht="15" thickBot="1">
      <c r="A736" s="72"/>
      <c r="B736" s="72"/>
      <c r="C736" s="72"/>
      <c r="D736" s="72"/>
      <c r="E736" s="73"/>
      <c r="F736" s="72"/>
    </row>
    <row r="737" spans="1:6" ht="15" thickBot="1">
      <c r="A737" s="72"/>
      <c r="B737" s="72"/>
      <c r="C737" s="72"/>
      <c r="D737" s="72"/>
      <c r="E737" s="73"/>
      <c r="F737" s="72"/>
    </row>
    <row r="738" spans="1:6" ht="15" thickBot="1">
      <c r="A738" s="72"/>
      <c r="B738" s="72"/>
      <c r="C738" s="72"/>
      <c r="D738" s="72"/>
      <c r="E738" s="73"/>
      <c r="F738" s="72"/>
    </row>
    <row r="739" spans="1:6" ht="15" thickBot="1">
      <c r="A739" s="72"/>
      <c r="B739" s="72"/>
      <c r="C739" s="72"/>
      <c r="D739" s="72"/>
      <c r="E739" s="73"/>
      <c r="F739" s="72"/>
    </row>
    <row r="740" spans="1:6" ht="15" thickBot="1">
      <c r="A740" s="72"/>
      <c r="B740" s="72"/>
      <c r="C740" s="72"/>
      <c r="D740" s="72"/>
      <c r="E740" s="73"/>
      <c r="F740" s="72"/>
    </row>
    <row r="741" spans="1:6" ht="15" thickBot="1">
      <c r="A741" s="72"/>
      <c r="B741" s="72"/>
      <c r="C741" s="72"/>
      <c r="D741" s="72"/>
      <c r="E741" s="73"/>
      <c r="F741" s="72"/>
    </row>
    <row r="742" spans="1:6" ht="15" thickBot="1">
      <c r="A742" s="72"/>
      <c r="B742" s="72"/>
      <c r="C742" s="72"/>
      <c r="D742" s="72"/>
      <c r="E742" s="73"/>
      <c r="F742" s="72"/>
    </row>
    <row r="743" spans="1:6" ht="15" thickBot="1">
      <c r="A743" s="72"/>
      <c r="B743" s="72"/>
      <c r="C743" s="72"/>
      <c r="D743" s="72"/>
      <c r="E743" s="73"/>
      <c r="F743" s="72"/>
    </row>
    <row r="744" spans="1:6" ht="15" thickBot="1">
      <c r="A744" s="72"/>
      <c r="B744" s="72"/>
      <c r="C744" s="72"/>
      <c r="D744" s="72"/>
      <c r="E744" s="73"/>
      <c r="F744" s="72"/>
    </row>
    <row r="745" spans="1:6" ht="15" thickBot="1">
      <c r="A745" s="72"/>
      <c r="B745" s="72"/>
      <c r="C745" s="72"/>
      <c r="D745" s="72"/>
      <c r="E745" s="73"/>
      <c r="F745" s="72"/>
    </row>
    <row r="746" spans="1:6" ht="15" thickBot="1">
      <c r="A746" s="72"/>
      <c r="B746" s="72"/>
      <c r="C746" s="72"/>
      <c r="D746" s="72"/>
      <c r="E746" s="73"/>
      <c r="F746" s="72"/>
    </row>
    <row r="747" spans="1:6" ht="15" thickBot="1">
      <c r="A747" s="72"/>
      <c r="B747" s="72"/>
      <c r="C747" s="72"/>
      <c r="D747" s="72"/>
      <c r="E747" s="73"/>
      <c r="F747" s="72"/>
    </row>
    <row r="748" spans="1:6" ht="15" thickBot="1">
      <c r="A748" s="72"/>
      <c r="B748" s="72"/>
      <c r="C748" s="72"/>
      <c r="D748" s="72"/>
      <c r="E748" s="73"/>
      <c r="F748" s="72"/>
    </row>
    <row r="749" spans="1:6" ht="15" thickBot="1">
      <c r="A749" s="72"/>
      <c r="B749" s="72"/>
      <c r="C749" s="72"/>
      <c r="D749" s="72"/>
      <c r="E749" s="73"/>
      <c r="F749" s="72"/>
    </row>
    <row r="750" spans="1:6" ht="15" thickBot="1">
      <c r="A750" s="72"/>
      <c r="B750" s="72"/>
      <c r="C750" s="72"/>
      <c r="D750" s="72"/>
      <c r="E750" s="73"/>
      <c r="F750" s="72"/>
    </row>
    <row r="751" spans="1:6" ht="15" thickBot="1">
      <c r="A751" s="72"/>
      <c r="B751" s="72"/>
      <c r="C751" s="72"/>
      <c r="D751" s="72"/>
      <c r="E751" s="73"/>
      <c r="F751" s="72"/>
    </row>
    <row r="752" spans="1:6" ht="15" thickBot="1">
      <c r="A752" s="72"/>
      <c r="B752" s="72"/>
      <c r="C752" s="72"/>
      <c r="D752" s="72"/>
      <c r="E752" s="73"/>
      <c r="F752" s="72"/>
    </row>
    <row r="753" spans="1:6" ht="15" thickBot="1">
      <c r="A753" s="72"/>
      <c r="B753" s="72"/>
      <c r="C753" s="72"/>
      <c r="D753" s="72"/>
      <c r="E753" s="73"/>
      <c r="F753" s="72"/>
    </row>
    <row r="754" spans="1:6" ht="15" thickBot="1">
      <c r="A754" s="72"/>
      <c r="B754" s="72"/>
      <c r="C754" s="72"/>
      <c r="D754" s="72"/>
      <c r="E754" s="73"/>
      <c r="F754" s="72"/>
    </row>
    <row r="755" spans="1:6" ht="15" thickBot="1">
      <c r="A755" s="72"/>
      <c r="B755" s="72"/>
      <c r="C755" s="72"/>
      <c r="D755" s="72"/>
      <c r="E755" s="73"/>
      <c r="F755" s="72"/>
    </row>
    <row r="756" spans="1:6" ht="15" thickBot="1">
      <c r="A756" s="72"/>
      <c r="B756" s="72"/>
      <c r="C756" s="72"/>
      <c r="D756" s="72"/>
      <c r="E756" s="73"/>
      <c r="F756" s="72"/>
    </row>
    <row r="757" spans="1:6" ht="15" thickBot="1">
      <c r="A757" s="72"/>
      <c r="B757" s="72"/>
      <c r="C757" s="72"/>
      <c r="D757" s="72"/>
      <c r="E757" s="73"/>
      <c r="F757" s="72"/>
    </row>
    <row r="758" spans="1:6" ht="15" thickBot="1">
      <c r="A758" s="72"/>
      <c r="B758" s="72"/>
      <c r="C758" s="72"/>
      <c r="D758" s="72"/>
      <c r="E758" s="73"/>
      <c r="F758" s="72"/>
    </row>
    <row r="759" spans="1:6" ht="15" thickBot="1">
      <c r="A759" s="72"/>
      <c r="B759" s="72"/>
      <c r="C759" s="72"/>
      <c r="D759" s="72"/>
      <c r="E759" s="73"/>
      <c r="F759" s="72"/>
    </row>
    <row r="760" spans="1:6" ht="15" thickBot="1">
      <c r="A760" s="72"/>
      <c r="B760" s="72"/>
      <c r="C760" s="72"/>
      <c r="D760" s="72"/>
      <c r="E760" s="73"/>
      <c r="F760" s="72"/>
    </row>
    <row r="761" spans="1:6" ht="15" thickBot="1">
      <c r="A761" s="72"/>
      <c r="B761" s="72"/>
      <c r="C761" s="72"/>
      <c r="D761" s="72"/>
      <c r="E761" s="73"/>
      <c r="F761" s="72"/>
    </row>
    <row r="762" spans="1:6" ht="15" thickBot="1">
      <c r="A762" s="72"/>
      <c r="B762" s="72"/>
      <c r="C762" s="72"/>
      <c r="D762" s="72"/>
      <c r="E762" s="73"/>
      <c r="F762" s="72"/>
    </row>
    <row r="763" spans="1:6" ht="15" thickBot="1">
      <c r="A763" s="72"/>
      <c r="B763" s="72"/>
      <c r="C763" s="72"/>
      <c r="D763" s="72"/>
      <c r="E763" s="73"/>
      <c r="F763" s="72"/>
    </row>
    <row r="764" spans="1:6" ht="15" thickBot="1">
      <c r="A764" s="72"/>
      <c r="B764" s="72"/>
      <c r="C764" s="72"/>
      <c r="D764" s="72"/>
      <c r="E764" s="73"/>
      <c r="F764" s="72"/>
    </row>
    <row r="765" spans="1:6" ht="15" thickBot="1">
      <c r="A765" s="72"/>
      <c r="B765" s="72"/>
      <c r="C765" s="72"/>
      <c r="D765" s="72"/>
      <c r="E765" s="73"/>
      <c r="F765" s="72"/>
    </row>
    <row r="766" spans="1:6" ht="15" thickBot="1">
      <c r="A766" s="72"/>
      <c r="B766" s="72"/>
      <c r="C766" s="72"/>
      <c r="D766" s="72"/>
      <c r="E766" s="73"/>
      <c r="F766" s="72"/>
    </row>
    <row r="767" spans="1:6" ht="15" thickBot="1">
      <c r="A767" s="72"/>
      <c r="B767" s="72"/>
      <c r="C767" s="72"/>
      <c r="D767" s="72"/>
      <c r="E767" s="73"/>
      <c r="F767" s="72"/>
    </row>
    <row r="768" spans="1:6" ht="15" thickBot="1">
      <c r="A768" s="72"/>
      <c r="B768" s="72"/>
      <c r="C768" s="72"/>
      <c r="D768" s="72"/>
      <c r="E768" s="73"/>
      <c r="F768" s="72"/>
    </row>
    <row r="769" spans="1:6" ht="15" thickBot="1">
      <c r="A769" s="72"/>
      <c r="B769" s="72"/>
      <c r="C769" s="72"/>
      <c r="D769" s="72"/>
      <c r="E769" s="73"/>
      <c r="F769" s="72"/>
    </row>
    <row r="770" spans="1:6" ht="15" thickBot="1">
      <c r="A770" s="72"/>
      <c r="B770" s="72"/>
      <c r="C770" s="72"/>
      <c r="D770" s="72"/>
      <c r="E770" s="73"/>
      <c r="F770" s="72"/>
    </row>
    <row r="771" spans="1:6" ht="15" thickBot="1">
      <c r="A771" s="72"/>
      <c r="B771" s="72"/>
      <c r="C771" s="72"/>
      <c r="D771" s="72"/>
      <c r="E771" s="73"/>
      <c r="F771" s="72"/>
    </row>
    <row r="772" spans="1:6" ht="15" thickBot="1">
      <c r="A772" s="72"/>
      <c r="B772" s="72"/>
      <c r="C772" s="72"/>
      <c r="D772" s="72"/>
      <c r="E772" s="73"/>
      <c r="F772" s="72"/>
    </row>
    <row r="773" spans="1:6" ht="15" thickBot="1">
      <c r="A773" s="72"/>
      <c r="B773" s="72"/>
      <c r="C773" s="72"/>
      <c r="D773" s="72"/>
      <c r="E773" s="73"/>
      <c r="F773" s="72"/>
    </row>
    <row r="774" spans="1:6" ht="15" thickBot="1">
      <c r="A774" s="72"/>
      <c r="B774" s="72"/>
      <c r="C774" s="72"/>
      <c r="D774" s="72"/>
      <c r="E774" s="73"/>
      <c r="F774" s="72"/>
    </row>
    <row r="775" spans="1:6" ht="15" thickBot="1">
      <c r="A775" s="72"/>
      <c r="B775" s="72"/>
      <c r="C775" s="72"/>
      <c r="D775" s="72"/>
      <c r="E775" s="73"/>
      <c r="F775" s="72"/>
    </row>
    <row r="776" spans="1:6" ht="15" thickBot="1">
      <c r="A776" s="72"/>
      <c r="B776" s="72"/>
      <c r="C776" s="72"/>
      <c r="D776" s="72"/>
      <c r="E776" s="73"/>
      <c r="F776" s="72"/>
    </row>
    <row r="777" spans="1:6" ht="15" thickBot="1">
      <c r="A777" s="72"/>
      <c r="B777" s="72"/>
      <c r="C777" s="72"/>
      <c r="D777" s="72"/>
      <c r="E777" s="73"/>
      <c r="F777" s="72"/>
    </row>
    <row r="778" spans="1:6" ht="15" thickBot="1">
      <c r="A778" s="72"/>
      <c r="B778" s="72"/>
      <c r="C778" s="72"/>
      <c r="D778" s="72"/>
      <c r="E778" s="73"/>
      <c r="F778" s="72"/>
    </row>
    <row r="779" spans="1:6" ht="15" thickBot="1">
      <c r="A779" s="72"/>
      <c r="B779" s="72"/>
      <c r="C779" s="72"/>
      <c r="D779" s="72"/>
      <c r="E779" s="73"/>
      <c r="F779" s="72"/>
    </row>
    <row r="780" spans="1:6" ht="15" thickBot="1">
      <c r="A780" s="72"/>
      <c r="B780" s="72"/>
      <c r="C780" s="72"/>
      <c r="D780" s="72"/>
      <c r="E780" s="73"/>
      <c r="F780" s="72"/>
    </row>
    <row r="781" spans="1:6" ht="15" thickBot="1">
      <c r="A781" s="72"/>
      <c r="B781" s="72"/>
      <c r="C781" s="72"/>
      <c r="D781" s="72"/>
      <c r="E781" s="73"/>
      <c r="F781" s="72"/>
    </row>
    <row r="782" spans="1:6" ht="15" thickBot="1">
      <c r="A782" s="72"/>
      <c r="B782" s="72"/>
      <c r="C782" s="72"/>
      <c r="D782" s="72"/>
      <c r="E782" s="73"/>
      <c r="F782" s="72"/>
    </row>
    <row r="783" spans="1:6" ht="15" thickBot="1">
      <c r="A783" s="72"/>
      <c r="B783" s="72"/>
      <c r="C783" s="72"/>
      <c r="D783" s="72"/>
      <c r="E783" s="73"/>
      <c r="F783" s="72"/>
    </row>
    <row r="784" spans="1:6" ht="15" thickBot="1">
      <c r="A784" s="72"/>
      <c r="B784" s="72"/>
      <c r="C784" s="72"/>
      <c r="D784" s="72"/>
      <c r="E784" s="73"/>
      <c r="F784" s="72"/>
    </row>
    <row r="785" spans="1:6" ht="15" thickBot="1">
      <c r="A785" s="72"/>
      <c r="B785" s="72"/>
      <c r="C785" s="72"/>
      <c r="D785" s="72"/>
      <c r="E785" s="73"/>
      <c r="F785" s="72"/>
    </row>
    <row r="786" spans="1:6" ht="15" thickBot="1">
      <c r="A786" s="72"/>
      <c r="B786" s="72"/>
      <c r="C786" s="72"/>
      <c r="D786" s="72"/>
      <c r="E786" s="73"/>
      <c r="F786" s="72"/>
    </row>
    <row r="787" spans="1:6" ht="15" thickBot="1">
      <c r="A787" s="72"/>
      <c r="B787" s="72"/>
      <c r="C787" s="72"/>
      <c r="D787" s="72"/>
      <c r="E787" s="73"/>
      <c r="F787" s="72"/>
    </row>
    <row r="788" spans="1:6" ht="15" thickBot="1">
      <c r="A788" s="72"/>
      <c r="B788" s="72"/>
      <c r="C788" s="72"/>
      <c r="D788" s="72"/>
      <c r="E788" s="73"/>
      <c r="F788" s="72"/>
    </row>
    <row r="789" spans="1:6" ht="15" thickBot="1">
      <c r="A789" s="72"/>
      <c r="B789" s="72"/>
      <c r="C789" s="72"/>
      <c r="D789" s="72"/>
      <c r="E789" s="73"/>
      <c r="F789" s="72"/>
    </row>
    <row r="790" spans="1:6" ht="15" thickBot="1">
      <c r="A790" s="72"/>
      <c r="B790" s="72"/>
      <c r="C790" s="72"/>
      <c r="D790" s="72"/>
      <c r="E790" s="73"/>
      <c r="F790" s="72"/>
    </row>
    <row r="791" spans="1:6" ht="15" thickBot="1">
      <c r="A791" s="72"/>
      <c r="B791" s="72"/>
      <c r="C791" s="72"/>
      <c r="D791" s="72"/>
      <c r="E791" s="73"/>
      <c r="F791" s="72"/>
    </row>
    <row r="792" spans="1:6" ht="15" thickBot="1">
      <c r="A792" s="72"/>
      <c r="B792" s="72"/>
      <c r="C792" s="72"/>
      <c r="D792" s="72"/>
      <c r="E792" s="73"/>
      <c r="F792" s="72"/>
    </row>
    <row r="793" spans="1:6" ht="15" thickBot="1">
      <c r="A793" s="72"/>
      <c r="B793" s="72"/>
      <c r="C793" s="72"/>
      <c r="D793" s="72"/>
      <c r="E793" s="73"/>
      <c r="F793" s="72"/>
    </row>
    <row r="794" spans="1:6" ht="15" thickBot="1">
      <c r="A794" s="72"/>
      <c r="B794" s="72"/>
      <c r="C794" s="72"/>
      <c r="D794" s="72"/>
      <c r="E794" s="73"/>
      <c r="F794" s="72"/>
    </row>
    <row r="795" spans="1:6" ht="15" thickBot="1">
      <c r="A795" s="72"/>
      <c r="B795" s="72"/>
      <c r="C795" s="72"/>
      <c r="D795" s="72"/>
      <c r="E795" s="73"/>
      <c r="F795" s="72"/>
    </row>
    <row r="796" spans="1:6" ht="15" thickBot="1">
      <c r="A796" s="72"/>
      <c r="B796" s="72"/>
      <c r="C796" s="72"/>
      <c r="D796" s="72"/>
      <c r="E796" s="73"/>
      <c r="F796" s="72"/>
    </row>
    <row r="797" spans="1:6" ht="15" thickBot="1">
      <c r="A797" s="72"/>
      <c r="B797" s="72"/>
      <c r="C797" s="72"/>
      <c r="D797" s="72"/>
      <c r="E797" s="73"/>
      <c r="F797" s="72"/>
    </row>
    <row r="798" spans="1:6" ht="15" thickBot="1">
      <c r="A798" s="72"/>
      <c r="B798" s="72"/>
      <c r="C798" s="72"/>
      <c r="D798" s="72"/>
      <c r="E798" s="73"/>
      <c r="F798" s="72"/>
    </row>
    <row r="799" spans="1:6" ht="15" thickBot="1">
      <c r="A799" s="72"/>
      <c r="B799" s="72"/>
      <c r="C799" s="72"/>
      <c r="D799" s="72"/>
      <c r="E799" s="73"/>
      <c r="F799" s="72"/>
    </row>
    <row r="800" spans="1:6" ht="15" thickBot="1">
      <c r="A800" s="72"/>
      <c r="B800" s="72"/>
      <c r="C800" s="72"/>
      <c r="D800" s="72"/>
      <c r="E800" s="73"/>
      <c r="F800" s="72"/>
    </row>
    <row r="801" spans="1:6" ht="15" thickBot="1">
      <c r="A801" s="72"/>
      <c r="B801" s="72"/>
      <c r="C801" s="72"/>
      <c r="D801" s="72"/>
      <c r="E801" s="73"/>
      <c r="F801" s="72"/>
    </row>
    <row r="802" spans="1:6" ht="15" thickBot="1">
      <c r="A802" s="72"/>
      <c r="B802" s="72"/>
      <c r="C802" s="72"/>
      <c r="D802" s="72"/>
      <c r="E802" s="73"/>
      <c r="F802" s="72"/>
    </row>
    <row r="803" spans="1:6" ht="15" thickBot="1">
      <c r="A803" s="72"/>
      <c r="B803" s="72"/>
      <c r="C803" s="72"/>
      <c r="D803" s="72"/>
      <c r="E803" s="73"/>
      <c r="F803" s="72"/>
    </row>
    <row r="804" spans="1:6" ht="15" thickBot="1">
      <c r="A804" s="72"/>
      <c r="B804" s="72"/>
      <c r="C804" s="72"/>
      <c r="D804" s="72"/>
      <c r="E804" s="73"/>
      <c r="F804" s="72"/>
    </row>
    <row r="805" spans="1:6" ht="15" thickBot="1">
      <c r="A805" s="72"/>
      <c r="B805" s="72"/>
      <c r="C805" s="72"/>
      <c r="D805" s="72"/>
      <c r="E805" s="73"/>
      <c r="F805" s="72"/>
    </row>
    <row r="806" spans="1:6" ht="15" thickBot="1">
      <c r="A806" s="72"/>
      <c r="B806" s="72"/>
      <c r="C806" s="72"/>
      <c r="D806" s="72"/>
      <c r="E806" s="73"/>
      <c r="F806" s="72"/>
    </row>
    <row r="807" spans="1:6" ht="15" thickBot="1">
      <c r="A807" s="72"/>
      <c r="B807" s="72"/>
      <c r="C807" s="72"/>
      <c r="D807" s="72"/>
      <c r="E807" s="73"/>
      <c r="F807" s="72"/>
    </row>
    <row r="808" spans="1:6" ht="15" thickBot="1">
      <c r="A808" s="72"/>
      <c r="B808" s="72"/>
      <c r="C808" s="72"/>
      <c r="D808" s="72"/>
      <c r="E808" s="73"/>
      <c r="F808" s="72"/>
    </row>
    <row r="809" spans="1:6" ht="15" thickBot="1">
      <c r="A809" s="72"/>
      <c r="B809" s="72"/>
      <c r="C809" s="72"/>
      <c r="D809" s="72"/>
      <c r="E809" s="73"/>
      <c r="F809" s="72"/>
    </row>
    <row r="810" spans="1:6" ht="15" thickBot="1">
      <c r="A810" s="72"/>
      <c r="B810" s="72"/>
      <c r="C810" s="72"/>
      <c r="D810" s="72"/>
      <c r="E810" s="73"/>
      <c r="F810" s="72"/>
    </row>
    <row r="811" spans="1:6" ht="15" thickBot="1">
      <c r="A811" s="72"/>
      <c r="B811" s="72"/>
      <c r="C811" s="72"/>
      <c r="D811" s="72"/>
      <c r="E811" s="73"/>
      <c r="F811" s="72"/>
    </row>
    <row r="812" spans="1:6" ht="15" thickBot="1">
      <c r="A812" s="72"/>
      <c r="B812" s="72"/>
      <c r="C812" s="72"/>
      <c r="D812" s="72"/>
      <c r="E812" s="73"/>
      <c r="F812" s="72"/>
    </row>
    <row r="813" spans="1:6" ht="15" thickBot="1">
      <c r="A813" s="72"/>
      <c r="B813" s="72"/>
      <c r="C813" s="72"/>
      <c r="D813" s="72"/>
      <c r="E813" s="73"/>
      <c r="F813" s="72"/>
    </row>
    <row r="814" spans="1:6" ht="15" thickBot="1">
      <c r="A814" s="72"/>
      <c r="B814" s="72"/>
      <c r="C814" s="72"/>
      <c r="D814" s="72"/>
      <c r="E814" s="73"/>
      <c r="F814" s="72"/>
    </row>
    <row r="815" spans="1:6" ht="15" thickBot="1">
      <c r="A815" s="72"/>
      <c r="B815" s="72"/>
      <c r="C815" s="72"/>
      <c r="D815" s="72"/>
      <c r="E815" s="73"/>
      <c r="F815" s="72"/>
    </row>
    <row r="816" spans="1:6" ht="15" thickBot="1">
      <c r="A816" s="72"/>
      <c r="B816" s="72"/>
      <c r="C816" s="72"/>
      <c r="D816" s="72"/>
      <c r="E816" s="73"/>
      <c r="F816" s="72"/>
    </row>
    <row r="817" spans="1:6" ht="15" thickBot="1">
      <c r="A817" s="72"/>
      <c r="B817" s="72"/>
      <c r="C817" s="72"/>
      <c r="D817" s="72"/>
      <c r="E817" s="73"/>
      <c r="F817" s="72"/>
    </row>
    <row r="818" spans="1:6" ht="15" thickBot="1">
      <c r="A818" s="72"/>
      <c r="B818" s="72"/>
      <c r="C818" s="72"/>
      <c r="D818" s="72"/>
      <c r="E818" s="73"/>
      <c r="F818" s="72"/>
    </row>
    <row r="819" spans="1:6" ht="15" thickBot="1">
      <c r="A819" s="72"/>
      <c r="B819" s="72"/>
      <c r="C819" s="72"/>
      <c r="D819" s="72"/>
      <c r="E819" s="73"/>
      <c r="F819" s="72"/>
    </row>
    <row r="820" spans="1:6" ht="15" thickBot="1">
      <c r="A820" s="72"/>
      <c r="B820" s="72"/>
      <c r="C820" s="72"/>
      <c r="D820" s="72"/>
      <c r="E820" s="73"/>
      <c r="F820" s="72"/>
    </row>
    <row r="821" spans="1:6" ht="15" thickBot="1">
      <c r="A821" s="72"/>
      <c r="B821" s="72"/>
      <c r="C821" s="72"/>
      <c r="D821" s="72"/>
      <c r="E821" s="73"/>
      <c r="F821" s="72"/>
    </row>
    <row r="822" spans="1:6" ht="15" thickBot="1">
      <c r="A822" s="72"/>
      <c r="B822" s="72"/>
      <c r="C822" s="72"/>
      <c r="D822" s="72"/>
      <c r="E822" s="73"/>
      <c r="F822" s="72"/>
    </row>
    <row r="823" spans="1:6" ht="15" thickBot="1">
      <c r="A823" s="72"/>
      <c r="B823" s="72"/>
      <c r="C823" s="72"/>
      <c r="D823" s="72"/>
      <c r="E823" s="73"/>
      <c r="F823" s="72"/>
    </row>
    <row r="824" spans="1:6" ht="15" thickBot="1">
      <c r="A824" s="72"/>
      <c r="B824" s="72"/>
      <c r="C824" s="72"/>
      <c r="D824" s="72"/>
      <c r="E824" s="73"/>
      <c r="F824" s="72"/>
    </row>
    <row r="825" spans="1:6" ht="15" thickBot="1">
      <c r="A825" s="72"/>
      <c r="B825" s="72"/>
      <c r="C825" s="72"/>
      <c r="D825" s="72"/>
      <c r="E825" s="73"/>
      <c r="F825" s="72"/>
    </row>
    <row r="826" spans="1:6" ht="15" thickBot="1">
      <c r="A826" s="72"/>
      <c r="B826" s="72"/>
      <c r="C826" s="72"/>
      <c r="D826" s="72"/>
      <c r="E826" s="73"/>
      <c r="F826" s="72"/>
    </row>
    <row r="827" spans="1:6" ht="15" thickBot="1">
      <c r="A827" s="72"/>
      <c r="B827" s="72"/>
      <c r="C827" s="72"/>
      <c r="D827" s="72"/>
      <c r="E827" s="73"/>
      <c r="F827" s="72"/>
    </row>
    <row r="828" spans="1:6" ht="15" thickBot="1">
      <c r="A828" s="72"/>
      <c r="B828" s="72"/>
      <c r="C828" s="72"/>
      <c r="D828" s="72"/>
      <c r="E828" s="73"/>
      <c r="F828" s="72"/>
    </row>
    <row r="829" spans="1:6" ht="15" thickBot="1">
      <c r="A829" s="72"/>
      <c r="B829" s="72"/>
      <c r="C829" s="72"/>
      <c r="D829" s="72"/>
      <c r="E829" s="73"/>
      <c r="F829" s="72"/>
    </row>
    <row r="830" spans="1:6" ht="15" thickBot="1">
      <c r="A830" s="72"/>
      <c r="B830" s="72"/>
      <c r="C830" s="72"/>
      <c r="D830" s="72"/>
      <c r="E830" s="73"/>
      <c r="F830" s="72"/>
    </row>
    <row r="831" spans="1:6" ht="15" thickBot="1">
      <c r="A831" s="72"/>
      <c r="B831" s="72"/>
      <c r="C831" s="72"/>
      <c r="D831" s="72"/>
      <c r="E831" s="73"/>
      <c r="F831" s="72"/>
    </row>
    <row r="832" spans="1:6" ht="15" thickBot="1">
      <c r="A832" s="72"/>
      <c r="B832" s="72"/>
      <c r="C832" s="72"/>
      <c r="D832" s="72"/>
      <c r="E832" s="73"/>
      <c r="F832" s="72"/>
    </row>
    <row r="833" spans="1:6" ht="15" thickBot="1">
      <c r="A833" s="72"/>
      <c r="B833" s="72"/>
      <c r="C833" s="72"/>
      <c r="D833" s="72"/>
      <c r="E833" s="73"/>
      <c r="F833" s="72"/>
    </row>
    <row r="834" spans="1:6" ht="15" thickBot="1">
      <c r="A834" s="72"/>
      <c r="B834" s="72"/>
      <c r="C834" s="72"/>
      <c r="D834" s="72"/>
      <c r="E834" s="73"/>
      <c r="F834" s="72"/>
    </row>
    <row r="835" spans="1:6" ht="15" thickBot="1">
      <c r="A835" s="72"/>
      <c r="B835" s="72"/>
      <c r="C835" s="72"/>
      <c r="D835" s="72"/>
      <c r="E835" s="73"/>
      <c r="F835" s="72"/>
    </row>
    <row r="836" spans="1:6" ht="15" thickBot="1">
      <c r="A836" s="72"/>
      <c r="B836" s="72"/>
      <c r="C836" s="72"/>
      <c r="D836" s="72"/>
      <c r="E836" s="73"/>
      <c r="F836" s="72"/>
    </row>
    <row r="837" spans="1:6" ht="15" thickBot="1">
      <c r="A837" s="72"/>
      <c r="B837" s="72"/>
      <c r="C837" s="72"/>
      <c r="D837" s="72"/>
      <c r="E837" s="73"/>
      <c r="F837" s="72"/>
    </row>
    <row r="838" spans="1:6" ht="15" thickBot="1">
      <c r="A838" s="72"/>
      <c r="B838" s="72"/>
      <c r="C838" s="72"/>
      <c r="D838" s="72"/>
      <c r="E838" s="73"/>
      <c r="F838" s="72"/>
    </row>
    <row r="839" spans="1:6" ht="15" thickBot="1">
      <c r="A839" s="72"/>
      <c r="B839" s="72"/>
      <c r="C839" s="72"/>
      <c r="D839" s="72"/>
      <c r="E839" s="73"/>
      <c r="F839" s="72"/>
    </row>
    <row r="840" spans="1:6" ht="15" thickBot="1">
      <c r="A840" s="72"/>
      <c r="B840" s="72"/>
      <c r="C840" s="72"/>
      <c r="D840" s="72"/>
      <c r="E840" s="73"/>
      <c r="F840" s="72"/>
    </row>
    <row r="841" spans="1:6" ht="15" thickBot="1">
      <c r="A841" s="72"/>
      <c r="B841" s="72"/>
      <c r="C841" s="72"/>
      <c r="D841" s="72"/>
      <c r="E841" s="73"/>
      <c r="F841" s="72"/>
    </row>
    <row r="842" spans="1:6" ht="15" thickBot="1">
      <c r="A842" s="72"/>
      <c r="B842" s="72"/>
      <c r="C842" s="72"/>
      <c r="D842" s="72"/>
      <c r="E842" s="73"/>
      <c r="F842" s="72"/>
    </row>
    <row r="843" spans="1:6" ht="15" thickBot="1">
      <c r="A843" s="72"/>
      <c r="B843" s="72"/>
      <c r="C843" s="72"/>
      <c r="D843" s="72"/>
      <c r="E843" s="73"/>
      <c r="F843" s="72"/>
    </row>
    <row r="844" spans="1:6" ht="15" thickBot="1">
      <c r="A844" s="72"/>
      <c r="B844" s="72"/>
      <c r="C844" s="72"/>
      <c r="D844" s="72"/>
      <c r="E844" s="73"/>
      <c r="F844" s="72"/>
    </row>
    <row r="845" spans="1:6" ht="15" thickBot="1">
      <c r="A845" s="72"/>
      <c r="B845" s="72"/>
      <c r="C845" s="72"/>
      <c r="D845" s="72"/>
      <c r="E845" s="73"/>
      <c r="F845" s="72"/>
    </row>
    <row r="846" spans="1:6" ht="15" thickBot="1">
      <c r="A846" s="72"/>
      <c r="B846" s="72"/>
      <c r="C846" s="72"/>
      <c r="D846" s="72"/>
      <c r="E846" s="73"/>
      <c r="F846" s="72"/>
    </row>
    <row r="847" spans="1:6" ht="15" thickBot="1">
      <c r="A847" s="72"/>
      <c r="B847" s="72"/>
      <c r="C847" s="72"/>
      <c r="D847" s="72"/>
      <c r="E847" s="73"/>
      <c r="F847" s="72"/>
    </row>
    <row r="848" spans="1:6" ht="15" thickBot="1">
      <c r="A848" s="72"/>
      <c r="B848" s="72"/>
      <c r="C848" s="72"/>
      <c r="D848" s="72"/>
      <c r="E848" s="73"/>
      <c r="F848" s="72"/>
    </row>
    <row r="849" spans="1:6" ht="15" thickBot="1">
      <c r="A849" s="72"/>
      <c r="B849" s="72"/>
      <c r="C849" s="72"/>
      <c r="D849" s="72"/>
      <c r="E849" s="73"/>
      <c r="F849" s="72"/>
    </row>
    <row r="850" spans="1:6" ht="15" thickBot="1">
      <c r="A850" s="72"/>
      <c r="B850" s="72"/>
      <c r="C850" s="72"/>
      <c r="D850" s="72"/>
      <c r="E850" s="73"/>
      <c r="F850" s="72"/>
    </row>
    <row r="851" spans="1:6" ht="15" thickBot="1">
      <c r="A851" s="72"/>
      <c r="B851" s="72"/>
      <c r="C851" s="72"/>
      <c r="D851" s="72"/>
      <c r="E851" s="73"/>
      <c r="F851" s="72"/>
    </row>
    <row r="852" spans="1:6" ht="15" thickBot="1">
      <c r="A852" s="72"/>
      <c r="B852" s="72"/>
      <c r="C852" s="72"/>
      <c r="D852" s="72"/>
      <c r="E852" s="73"/>
      <c r="F852" s="72"/>
    </row>
    <row r="853" spans="1:6" ht="15" thickBot="1">
      <c r="A853" s="72"/>
      <c r="B853" s="72"/>
      <c r="C853" s="72"/>
      <c r="D853" s="72"/>
      <c r="E853" s="73"/>
      <c r="F853" s="72"/>
    </row>
    <row r="854" spans="1:6" ht="15" thickBot="1">
      <c r="A854" s="72"/>
      <c r="B854" s="72"/>
      <c r="C854" s="72"/>
      <c r="D854" s="72"/>
      <c r="E854" s="73"/>
      <c r="F854" s="72"/>
    </row>
    <row r="855" spans="1:6" ht="15" thickBot="1">
      <c r="A855" s="72"/>
      <c r="B855" s="72"/>
      <c r="C855" s="72"/>
      <c r="D855" s="72"/>
      <c r="E855" s="73"/>
      <c r="F855" s="72"/>
    </row>
    <row r="856" spans="1:6" ht="15" thickBot="1">
      <c r="A856" s="72"/>
      <c r="B856" s="72"/>
      <c r="C856" s="72"/>
      <c r="D856" s="72"/>
      <c r="E856" s="73"/>
      <c r="F856" s="72"/>
    </row>
    <row r="857" spans="1:6" ht="15" thickBot="1">
      <c r="A857" s="72"/>
      <c r="B857" s="72"/>
      <c r="C857" s="72"/>
      <c r="D857" s="72"/>
      <c r="E857" s="73"/>
      <c r="F857" s="72"/>
    </row>
    <row r="858" spans="1:6" ht="15" thickBot="1">
      <c r="A858" s="72"/>
      <c r="B858" s="72"/>
      <c r="C858" s="72"/>
      <c r="D858" s="72"/>
      <c r="E858" s="73"/>
      <c r="F858" s="72"/>
    </row>
    <row r="859" spans="1:6" ht="15" thickBot="1">
      <c r="A859" s="72"/>
      <c r="B859" s="72"/>
      <c r="C859" s="72"/>
      <c r="D859" s="72"/>
      <c r="E859" s="73"/>
      <c r="F859" s="72"/>
    </row>
    <row r="860" spans="1:6" ht="15" thickBot="1">
      <c r="A860" s="72"/>
      <c r="B860" s="72"/>
      <c r="C860" s="72"/>
      <c r="D860" s="72"/>
      <c r="E860" s="73"/>
      <c r="F860" s="72"/>
    </row>
    <row r="861" spans="1:6" ht="15" thickBot="1">
      <c r="A861" s="72"/>
      <c r="B861" s="72"/>
      <c r="C861" s="72"/>
      <c r="D861" s="72"/>
      <c r="E861" s="73"/>
      <c r="F861" s="72"/>
    </row>
    <row r="862" spans="1:6" ht="15" thickBot="1">
      <c r="A862" s="72"/>
      <c r="B862" s="72"/>
      <c r="C862" s="72"/>
      <c r="D862" s="72"/>
      <c r="E862" s="73"/>
      <c r="F862" s="72"/>
    </row>
    <row r="863" spans="1:6" ht="15" thickBot="1">
      <c r="A863" s="72"/>
      <c r="B863" s="72"/>
      <c r="C863" s="72"/>
      <c r="D863" s="72"/>
      <c r="E863" s="73"/>
      <c r="F863" s="72"/>
    </row>
    <row r="864" spans="1:6" ht="15" thickBot="1">
      <c r="A864" s="72"/>
      <c r="B864" s="72"/>
      <c r="C864" s="72"/>
      <c r="D864" s="72"/>
      <c r="E864" s="73"/>
      <c r="F864" s="72"/>
    </row>
    <row r="865" spans="1:6" ht="15" thickBot="1">
      <c r="A865" s="72"/>
      <c r="B865" s="72"/>
      <c r="C865" s="72"/>
      <c r="D865" s="72"/>
      <c r="E865" s="73"/>
      <c r="F865" s="72"/>
    </row>
    <row r="866" spans="1:6" ht="15" thickBot="1">
      <c r="A866" s="72"/>
      <c r="B866" s="72"/>
      <c r="C866" s="72"/>
      <c r="D866" s="72"/>
      <c r="E866" s="73"/>
      <c r="F866" s="72"/>
    </row>
    <row r="867" spans="1:6" ht="15" thickBot="1">
      <c r="A867" s="72"/>
      <c r="B867" s="72"/>
      <c r="C867" s="72"/>
      <c r="D867" s="72"/>
      <c r="E867" s="73"/>
      <c r="F867" s="72"/>
    </row>
    <row r="868" spans="1:6" ht="15" thickBot="1">
      <c r="A868" s="72"/>
      <c r="B868" s="72"/>
      <c r="C868" s="72"/>
      <c r="D868" s="72"/>
      <c r="E868" s="73"/>
      <c r="F868" s="72"/>
    </row>
    <row r="869" spans="1:6" ht="15" thickBot="1">
      <c r="A869" s="72"/>
      <c r="B869" s="72"/>
      <c r="C869" s="72"/>
      <c r="D869" s="72"/>
      <c r="E869" s="73"/>
      <c r="F869" s="72"/>
    </row>
    <row r="870" spans="1:6" ht="15" thickBot="1">
      <c r="A870" s="72"/>
      <c r="B870" s="72"/>
      <c r="C870" s="72"/>
      <c r="D870" s="72"/>
      <c r="E870" s="73"/>
      <c r="F870" s="72"/>
    </row>
    <row r="871" spans="1:6" ht="15" thickBot="1">
      <c r="A871" s="72"/>
      <c r="B871" s="72"/>
      <c r="C871" s="72"/>
      <c r="D871" s="72"/>
      <c r="E871" s="73"/>
      <c r="F871" s="72"/>
    </row>
    <row r="872" spans="1:6" ht="15" thickBot="1">
      <c r="A872" s="72"/>
      <c r="B872" s="72"/>
      <c r="C872" s="72"/>
      <c r="D872" s="72"/>
      <c r="E872" s="73"/>
      <c r="F872" s="72"/>
    </row>
    <row r="873" spans="1:6" ht="15" thickBot="1">
      <c r="A873" s="72"/>
      <c r="B873" s="72"/>
      <c r="C873" s="72"/>
      <c r="D873" s="72"/>
      <c r="E873" s="73"/>
      <c r="F873" s="72"/>
    </row>
    <row r="874" spans="1:6" ht="15" thickBot="1">
      <c r="A874" s="72"/>
      <c r="B874" s="72"/>
      <c r="C874" s="72"/>
      <c r="D874" s="72"/>
      <c r="E874" s="73"/>
      <c r="F874" s="72"/>
    </row>
    <row r="875" spans="1:6" ht="15" thickBot="1">
      <c r="A875" s="72"/>
      <c r="B875" s="72"/>
      <c r="C875" s="72"/>
      <c r="D875" s="72"/>
      <c r="E875" s="73"/>
      <c r="F875" s="72"/>
    </row>
    <row r="876" spans="1:6" ht="15" thickBot="1">
      <c r="A876" s="72"/>
      <c r="B876" s="72"/>
      <c r="C876" s="72"/>
      <c r="D876" s="72"/>
      <c r="E876" s="73"/>
      <c r="F876" s="72"/>
    </row>
    <row r="877" spans="1:6" ht="15" thickBot="1">
      <c r="A877" s="72"/>
      <c r="B877" s="72"/>
      <c r="C877" s="72"/>
      <c r="D877" s="72"/>
      <c r="E877" s="73"/>
      <c r="F877" s="72"/>
    </row>
    <row r="878" spans="1:6" ht="15" thickBot="1">
      <c r="A878" s="72"/>
      <c r="B878" s="72"/>
      <c r="C878" s="72"/>
      <c r="D878" s="72"/>
      <c r="E878" s="73"/>
      <c r="F878" s="72"/>
    </row>
    <row r="879" spans="1:6" ht="15" thickBot="1">
      <c r="A879" s="72"/>
      <c r="B879" s="72"/>
      <c r="C879" s="72"/>
      <c r="D879" s="72"/>
      <c r="E879" s="73"/>
      <c r="F879" s="72"/>
    </row>
    <row r="880" spans="1:6" ht="15" thickBot="1">
      <c r="A880" s="72"/>
      <c r="B880" s="72"/>
      <c r="C880" s="72"/>
      <c r="D880" s="72"/>
      <c r="E880" s="73"/>
      <c r="F880" s="72"/>
    </row>
    <row r="881" spans="1:6" ht="15" thickBot="1">
      <c r="A881" s="72"/>
      <c r="B881" s="72"/>
      <c r="C881" s="72"/>
      <c r="D881" s="72"/>
      <c r="E881" s="73"/>
      <c r="F881" s="72"/>
    </row>
    <row r="882" spans="1:6" ht="15" thickBot="1">
      <c r="A882" s="72"/>
      <c r="B882" s="72"/>
      <c r="C882" s="72"/>
      <c r="D882" s="72"/>
      <c r="E882" s="73"/>
      <c r="F882" s="72"/>
    </row>
    <row r="883" spans="1:6" ht="15" thickBot="1">
      <c r="A883" s="72"/>
      <c r="B883" s="72"/>
      <c r="C883" s="72"/>
      <c r="D883" s="72"/>
      <c r="E883" s="73"/>
      <c r="F883" s="72"/>
    </row>
    <row r="884" spans="1:6" ht="15" thickBot="1">
      <c r="A884" s="72"/>
      <c r="B884" s="72"/>
      <c r="C884" s="72"/>
      <c r="D884" s="72"/>
      <c r="E884" s="73"/>
      <c r="F884" s="72"/>
    </row>
    <row r="885" spans="1:6" ht="15" thickBot="1">
      <c r="A885" s="72"/>
      <c r="B885" s="72"/>
      <c r="C885" s="72"/>
      <c r="D885" s="72"/>
      <c r="E885" s="73"/>
      <c r="F885" s="72"/>
    </row>
    <row r="886" spans="1:6" ht="15" thickBot="1">
      <c r="A886" s="72"/>
      <c r="B886" s="72"/>
      <c r="C886" s="72"/>
      <c r="D886" s="72"/>
      <c r="E886" s="73"/>
      <c r="F886" s="72"/>
    </row>
    <row r="887" spans="1:6" ht="15" thickBot="1">
      <c r="A887" s="72"/>
      <c r="B887" s="72"/>
      <c r="C887" s="72"/>
      <c r="D887" s="72"/>
      <c r="E887" s="73"/>
      <c r="F887" s="72"/>
    </row>
    <row r="888" spans="1:6" ht="15" thickBot="1">
      <c r="A888" s="72"/>
      <c r="B888" s="72"/>
      <c r="C888" s="72"/>
      <c r="D888" s="72"/>
      <c r="E888" s="73"/>
      <c r="F888" s="72"/>
    </row>
    <row r="889" spans="1:6" ht="15" thickBot="1">
      <c r="A889" s="72"/>
      <c r="B889" s="72"/>
      <c r="C889" s="72"/>
      <c r="D889" s="72"/>
      <c r="E889" s="73"/>
      <c r="F889" s="72"/>
    </row>
    <row r="890" spans="1:6" ht="15" thickBot="1">
      <c r="A890" s="72"/>
      <c r="B890" s="72"/>
      <c r="C890" s="72"/>
      <c r="D890" s="72"/>
      <c r="E890" s="73"/>
      <c r="F890" s="72"/>
    </row>
    <row r="891" spans="1:6" ht="15" thickBot="1">
      <c r="A891" s="72"/>
      <c r="B891" s="72"/>
      <c r="C891" s="72"/>
      <c r="D891" s="72"/>
      <c r="E891" s="73"/>
      <c r="F891" s="72"/>
    </row>
    <row r="892" spans="1:6" ht="15" thickBot="1">
      <c r="A892" s="72"/>
      <c r="B892" s="72"/>
      <c r="C892" s="72"/>
      <c r="D892" s="72"/>
      <c r="E892" s="73"/>
      <c r="F892" s="72"/>
    </row>
    <row r="893" spans="1:6" ht="15" thickBot="1">
      <c r="A893" s="72"/>
      <c r="B893" s="72"/>
      <c r="C893" s="72"/>
      <c r="D893" s="72"/>
      <c r="E893" s="73"/>
      <c r="F893" s="72"/>
    </row>
    <row r="894" spans="1:6" ht="15" thickBot="1">
      <c r="A894" s="72"/>
      <c r="B894" s="72"/>
      <c r="C894" s="72"/>
      <c r="D894" s="72"/>
      <c r="E894" s="73"/>
      <c r="F894" s="72"/>
    </row>
    <row r="895" spans="1:6" ht="15" thickBot="1">
      <c r="A895" s="72"/>
      <c r="B895" s="72"/>
      <c r="C895" s="72"/>
      <c r="D895" s="72"/>
      <c r="E895" s="73"/>
      <c r="F895" s="72"/>
    </row>
    <row r="896" spans="1:6" ht="15" thickBot="1">
      <c r="A896" s="72"/>
      <c r="B896" s="72"/>
      <c r="C896" s="72"/>
      <c r="D896" s="72"/>
      <c r="E896" s="73"/>
      <c r="F896" s="72"/>
    </row>
    <row r="897" spans="1:6" ht="15" thickBot="1">
      <c r="A897" s="72"/>
      <c r="B897" s="72"/>
      <c r="C897" s="72"/>
      <c r="D897" s="72"/>
      <c r="E897" s="73"/>
      <c r="F897" s="72"/>
    </row>
    <row r="898" spans="1:6" ht="15" thickBot="1">
      <c r="A898" s="72"/>
      <c r="B898" s="72"/>
      <c r="C898" s="72"/>
      <c r="D898" s="72"/>
      <c r="E898" s="73"/>
      <c r="F898" s="72"/>
    </row>
    <row r="899" spans="1:6" ht="15" thickBot="1">
      <c r="A899" s="72"/>
      <c r="B899" s="72"/>
      <c r="C899" s="72"/>
      <c r="D899" s="72"/>
      <c r="E899" s="73"/>
      <c r="F899" s="72"/>
    </row>
    <row r="900" spans="1:6" ht="15" thickBot="1">
      <c r="A900" s="72"/>
      <c r="B900" s="72"/>
      <c r="C900" s="72"/>
      <c r="D900" s="72"/>
      <c r="E900" s="73"/>
      <c r="F900" s="72"/>
    </row>
    <row r="901" spans="1:6" ht="15" thickBot="1">
      <c r="A901" s="72"/>
      <c r="B901" s="72"/>
      <c r="C901" s="72"/>
      <c r="D901" s="72"/>
      <c r="E901" s="73"/>
      <c r="F901" s="72"/>
    </row>
    <row r="902" spans="1:6" ht="15" thickBot="1">
      <c r="A902" s="72"/>
      <c r="B902" s="72"/>
      <c r="C902" s="72"/>
      <c r="D902" s="72"/>
      <c r="E902" s="73"/>
      <c r="F902" s="72"/>
    </row>
    <row r="903" spans="1:6" ht="15" thickBot="1">
      <c r="A903" s="72"/>
      <c r="B903" s="72"/>
      <c r="C903" s="72"/>
      <c r="D903" s="72"/>
      <c r="E903" s="73"/>
      <c r="F903" s="72"/>
    </row>
    <row r="904" spans="1:6" ht="15" thickBot="1">
      <c r="A904" s="72"/>
      <c r="B904" s="72"/>
      <c r="C904" s="72"/>
      <c r="D904" s="72"/>
      <c r="E904" s="73"/>
      <c r="F904" s="72"/>
    </row>
    <row r="905" spans="1:6" ht="15" thickBot="1">
      <c r="A905" s="72"/>
      <c r="B905" s="72"/>
      <c r="C905" s="72"/>
      <c r="D905" s="72"/>
      <c r="E905" s="73"/>
      <c r="F905" s="72"/>
    </row>
    <row r="906" spans="1:6" ht="15" thickBot="1">
      <c r="A906" s="72"/>
      <c r="B906" s="72"/>
      <c r="C906" s="72"/>
      <c r="D906" s="72"/>
      <c r="E906" s="73"/>
      <c r="F906" s="72"/>
    </row>
    <row r="907" spans="1:6" ht="15" thickBot="1">
      <c r="A907" s="72"/>
      <c r="B907" s="72"/>
      <c r="C907" s="72"/>
      <c r="D907" s="72"/>
      <c r="E907" s="73"/>
      <c r="F907" s="72"/>
    </row>
    <row r="908" spans="1:6" ht="15" thickBot="1">
      <c r="A908" s="72"/>
      <c r="B908" s="72"/>
      <c r="C908" s="72"/>
      <c r="D908" s="72"/>
      <c r="E908" s="73"/>
      <c r="F908" s="72"/>
    </row>
    <row r="909" spans="1:6" ht="15" thickBot="1">
      <c r="A909" s="72"/>
      <c r="B909" s="72"/>
      <c r="C909" s="72"/>
      <c r="D909" s="72"/>
      <c r="E909" s="73"/>
      <c r="F909" s="72"/>
    </row>
    <row r="910" spans="1:6" ht="15" thickBot="1">
      <c r="A910" s="72"/>
      <c r="B910" s="72"/>
      <c r="C910" s="72"/>
      <c r="D910" s="72"/>
      <c r="E910" s="73"/>
      <c r="F910" s="72"/>
    </row>
    <row r="911" spans="1:6" ht="15" thickBot="1">
      <c r="A911" s="72"/>
      <c r="B911" s="72"/>
      <c r="C911" s="72"/>
      <c r="D911" s="72"/>
      <c r="E911" s="73"/>
      <c r="F911" s="72"/>
    </row>
    <row r="912" spans="1:6" ht="15" thickBot="1">
      <c r="A912" s="72"/>
      <c r="B912" s="72"/>
      <c r="C912" s="72"/>
      <c r="D912" s="72"/>
      <c r="E912" s="73"/>
      <c r="F912" s="72"/>
    </row>
    <row r="913" spans="1:6" ht="15" thickBot="1">
      <c r="A913" s="72"/>
      <c r="B913" s="72"/>
      <c r="C913" s="72"/>
      <c r="D913" s="72"/>
      <c r="E913" s="73"/>
      <c r="F913" s="72"/>
    </row>
    <row r="914" spans="1:6" ht="15" thickBot="1">
      <c r="A914" s="72"/>
      <c r="B914" s="72"/>
      <c r="C914" s="72"/>
      <c r="D914" s="72"/>
      <c r="E914" s="73"/>
      <c r="F914" s="72"/>
    </row>
    <row r="915" spans="1:6" ht="15" thickBot="1">
      <c r="A915" s="72"/>
      <c r="B915" s="72"/>
      <c r="C915" s="72"/>
      <c r="D915" s="72"/>
      <c r="E915" s="73"/>
      <c r="F915" s="72"/>
    </row>
    <row r="916" spans="1:6" ht="15" thickBot="1">
      <c r="A916" s="72"/>
      <c r="B916" s="72"/>
      <c r="C916" s="72"/>
      <c r="D916" s="72"/>
      <c r="E916" s="73"/>
      <c r="F916" s="72"/>
    </row>
    <row r="917" spans="1:6" ht="15" thickBot="1">
      <c r="A917" s="72"/>
      <c r="B917" s="72"/>
      <c r="C917" s="72"/>
      <c r="D917" s="72"/>
      <c r="E917" s="73"/>
      <c r="F917" s="72"/>
    </row>
    <row r="918" spans="1:6" ht="15" thickBot="1">
      <c r="A918" s="72"/>
      <c r="B918" s="72"/>
      <c r="C918" s="72"/>
      <c r="D918" s="72"/>
      <c r="E918" s="73"/>
      <c r="F918" s="72"/>
    </row>
    <row r="919" spans="1:6" ht="15" thickBot="1">
      <c r="A919" s="72"/>
      <c r="B919" s="72"/>
      <c r="C919" s="72"/>
      <c r="D919" s="72"/>
      <c r="E919" s="73"/>
      <c r="F919" s="72"/>
    </row>
    <row r="920" spans="1:6" ht="15" thickBot="1">
      <c r="A920" s="72"/>
      <c r="B920" s="72"/>
      <c r="C920" s="72"/>
      <c r="D920" s="72"/>
      <c r="E920" s="73"/>
      <c r="F920" s="72"/>
    </row>
    <row r="921" spans="1:6" ht="15" thickBot="1">
      <c r="A921" s="72"/>
      <c r="B921" s="72"/>
      <c r="C921" s="72"/>
      <c r="D921" s="72"/>
      <c r="E921" s="73"/>
      <c r="F921" s="72"/>
    </row>
    <row r="922" spans="1:6" ht="15" thickBot="1">
      <c r="A922" s="72"/>
      <c r="B922" s="72"/>
      <c r="C922" s="72"/>
      <c r="D922" s="72"/>
      <c r="E922" s="73"/>
      <c r="F922" s="72"/>
    </row>
    <row r="923" spans="1:6" ht="15" thickBot="1">
      <c r="A923" s="72"/>
      <c r="B923" s="72"/>
      <c r="C923" s="72"/>
      <c r="D923" s="72"/>
      <c r="E923" s="73"/>
      <c r="F923" s="72"/>
    </row>
    <row r="924" spans="1:6" ht="15" thickBot="1">
      <c r="A924" s="72"/>
      <c r="B924" s="72"/>
      <c r="C924" s="72"/>
      <c r="D924" s="72"/>
      <c r="E924" s="73"/>
      <c r="F924" s="72"/>
    </row>
    <row r="925" spans="1:6" ht="15" thickBot="1">
      <c r="A925" s="72"/>
      <c r="B925" s="72"/>
      <c r="C925" s="72"/>
      <c r="D925" s="72"/>
      <c r="E925" s="73"/>
      <c r="F925" s="72"/>
    </row>
    <row r="926" spans="1:6" ht="15" thickBot="1">
      <c r="A926" s="72"/>
      <c r="B926" s="72"/>
      <c r="C926" s="72"/>
      <c r="D926" s="72"/>
      <c r="E926" s="73"/>
      <c r="F926" s="72"/>
    </row>
    <row r="927" spans="1:6" ht="15" thickBot="1">
      <c r="A927" s="72"/>
      <c r="B927" s="72"/>
      <c r="C927" s="72"/>
      <c r="D927" s="72"/>
      <c r="E927" s="73"/>
      <c r="F927" s="72"/>
    </row>
    <row r="928" spans="1:6" ht="15" thickBot="1">
      <c r="A928" s="72"/>
      <c r="B928" s="72"/>
      <c r="C928" s="72"/>
      <c r="D928" s="72"/>
      <c r="E928" s="73"/>
      <c r="F928" s="72"/>
    </row>
    <row r="929" spans="1:6" ht="15" thickBot="1">
      <c r="A929" s="72"/>
      <c r="B929" s="72"/>
      <c r="C929" s="72"/>
      <c r="D929" s="72"/>
      <c r="E929" s="73"/>
      <c r="F929" s="72"/>
    </row>
    <row r="930" spans="1:6" ht="15" thickBot="1">
      <c r="A930" s="72"/>
      <c r="B930" s="72"/>
      <c r="C930" s="72"/>
      <c r="D930" s="72"/>
      <c r="E930" s="73"/>
      <c r="F930" s="72"/>
    </row>
    <row r="931" spans="1:6" ht="15" thickBot="1">
      <c r="A931" s="72"/>
      <c r="B931" s="72"/>
      <c r="C931" s="72"/>
      <c r="D931" s="72"/>
      <c r="E931" s="73"/>
      <c r="F931" s="72"/>
    </row>
    <row r="932" spans="1:6" ht="15" thickBot="1">
      <c r="A932" s="72"/>
      <c r="B932" s="72"/>
      <c r="C932" s="72"/>
      <c r="D932" s="72"/>
      <c r="E932" s="73"/>
      <c r="F932" s="72"/>
    </row>
    <row r="933" spans="1:6" ht="15" thickBot="1">
      <c r="A933" s="72"/>
      <c r="B933" s="72"/>
      <c r="C933" s="72"/>
      <c r="D933" s="72"/>
      <c r="E933" s="73"/>
      <c r="F933" s="72"/>
    </row>
    <row r="934" spans="1:6" ht="15" thickBot="1">
      <c r="A934" s="72"/>
      <c r="B934" s="72"/>
      <c r="C934" s="72"/>
      <c r="D934" s="72"/>
      <c r="E934" s="73"/>
      <c r="F934" s="72"/>
    </row>
    <row r="935" spans="1:6" ht="15" thickBot="1">
      <c r="A935" s="72"/>
      <c r="B935" s="72"/>
      <c r="C935" s="72"/>
      <c r="D935" s="72"/>
      <c r="E935" s="73"/>
      <c r="F935" s="72"/>
    </row>
    <row r="936" spans="1:6" ht="15" thickBot="1">
      <c r="A936" s="72"/>
      <c r="B936" s="72"/>
      <c r="C936" s="72"/>
      <c r="D936" s="72"/>
      <c r="E936" s="73"/>
      <c r="F936" s="72"/>
    </row>
    <row r="937" spans="1:6" ht="15" thickBot="1">
      <c r="A937" s="72"/>
      <c r="B937" s="72"/>
      <c r="C937" s="72"/>
      <c r="D937" s="72"/>
      <c r="E937" s="73"/>
      <c r="F937" s="72"/>
    </row>
    <row r="938" spans="1:6" ht="15" thickBot="1">
      <c r="A938" s="72"/>
      <c r="B938" s="72"/>
      <c r="C938" s="72"/>
      <c r="D938" s="72"/>
      <c r="E938" s="73"/>
      <c r="F938" s="72"/>
    </row>
    <row r="939" spans="1:6" ht="15" thickBot="1">
      <c r="A939" s="72"/>
      <c r="B939" s="72"/>
      <c r="C939" s="72"/>
      <c r="D939" s="72"/>
      <c r="E939" s="73"/>
      <c r="F939" s="72"/>
    </row>
    <row r="940" spans="1:6" ht="15" thickBot="1">
      <c r="A940" s="72"/>
      <c r="B940" s="72"/>
      <c r="C940" s="72"/>
      <c r="D940" s="72"/>
      <c r="E940" s="73"/>
      <c r="F940" s="72"/>
    </row>
    <row r="941" spans="1:6" ht="15" thickBot="1">
      <c r="A941" s="72"/>
      <c r="B941" s="72"/>
      <c r="C941" s="72"/>
      <c r="D941" s="72"/>
      <c r="E941" s="73"/>
      <c r="F941" s="72"/>
    </row>
    <row r="942" spans="1:6" ht="15" thickBot="1">
      <c r="A942" s="72"/>
      <c r="B942" s="72"/>
      <c r="C942" s="72"/>
      <c r="D942" s="72"/>
      <c r="E942" s="73"/>
      <c r="F942" s="72"/>
    </row>
    <row r="943" spans="1:6" ht="15" thickBot="1">
      <c r="A943" s="72"/>
      <c r="B943" s="72"/>
      <c r="C943" s="72"/>
      <c r="D943" s="72"/>
      <c r="E943" s="73"/>
      <c r="F943" s="72"/>
    </row>
    <row r="944" spans="1:6" ht="15" thickBot="1">
      <c r="A944" s="72"/>
      <c r="B944" s="72"/>
      <c r="C944" s="72"/>
      <c r="D944" s="72"/>
      <c r="E944" s="73"/>
      <c r="F944" s="72"/>
    </row>
    <row r="945" spans="1:6" ht="15" thickBot="1">
      <c r="A945" s="72"/>
      <c r="B945" s="72"/>
      <c r="C945" s="72"/>
      <c r="D945" s="72"/>
      <c r="E945" s="73"/>
      <c r="F945" s="72"/>
    </row>
    <row r="946" spans="1:6" ht="15" thickBot="1">
      <c r="A946" s="72"/>
      <c r="B946" s="72"/>
      <c r="C946" s="72"/>
      <c r="D946" s="72"/>
      <c r="E946" s="73"/>
      <c r="F946" s="72"/>
    </row>
    <row r="947" spans="1:6" ht="15" thickBot="1">
      <c r="A947" s="72"/>
      <c r="B947" s="72"/>
      <c r="C947" s="72"/>
      <c r="D947" s="72"/>
      <c r="E947" s="73"/>
      <c r="F947" s="72"/>
    </row>
    <row r="948" spans="1:6" ht="15" thickBot="1">
      <c r="A948" s="72"/>
      <c r="B948" s="72"/>
      <c r="C948" s="72"/>
      <c r="D948" s="72"/>
      <c r="E948" s="73"/>
      <c r="F948" s="72"/>
    </row>
    <row r="949" spans="1:6" ht="15" thickBot="1">
      <c r="A949" s="72"/>
      <c r="B949" s="72"/>
      <c r="C949" s="72"/>
      <c r="D949" s="72"/>
      <c r="E949" s="73"/>
      <c r="F949" s="72"/>
    </row>
    <row r="950" spans="1:6" ht="15" thickBot="1">
      <c r="A950" s="72"/>
      <c r="B950" s="72"/>
      <c r="C950" s="72"/>
      <c r="D950" s="72"/>
      <c r="E950" s="73"/>
      <c r="F950" s="72"/>
    </row>
    <row r="951" spans="1:6" ht="15" thickBot="1">
      <c r="A951" s="72"/>
      <c r="B951" s="72"/>
      <c r="C951" s="72"/>
      <c r="D951" s="72"/>
      <c r="E951" s="73"/>
      <c r="F951" s="72"/>
    </row>
    <row r="952" spans="1:6" ht="15" thickBot="1">
      <c r="A952" s="72"/>
      <c r="B952" s="72"/>
      <c r="C952" s="72"/>
      <c r="D952" s="72"/>
      <c r="E952" s="73"/>
      <c r="F952" s="72"/>
    </row>
    <row r="953" spans="1:6" ht="15" thickBot="1">
      <c r="A953" s="72"/>
      <c r="B953" s="72"/>
      <c r="C953" s="72"/>
      <c r="D953" s="72"/>
      <c r="E953" s="73"/>
      <c r="F953" s="72"/>
    </row>
    <row r="954" spans="1:6" ht="15" thickBot="1">
      <c r="A954" s="72"/>
      <c r="B954" s="72"/>
      <c r="C954" s="72"/>
      <c r="D954" s="72"/>
      <c r="E954" s="73"/>
      <c r="F954" s="72"/>
    </row>
    <row r="955" spans="1:6" ht="15" thickBot="1">
      <c r="A955" s="72"/>
      <c r="B955" s="72"/>
      <c r="C955" s="72"/>
      <c r="D955" s="72"/>
      <c r="E955" s="73"/>
      <c r="F955" s="72"/>
    </row>
    <row r="956" spans="1:6" ht="15" thickBot="1">
      <c r="A956" s="72"/>
      <c r="B956" s="72"/>
      <c r="C956" s="72"/>
      <c r="D956" s="72"/>
      <c r="E956" s="73"/>
      <c r="F956" s="72"/>
    </row>
    <row r="957" spans="1:6" ht="15" thickBot="1">
      <c r="A957" s="72"/>
      <c r="B957" s="72"/>
      <c r="C957" s="72"/>
      <c r="D957" s="72"/>
      <c r="E957" s="73"/>
      <c r="F957" s="72"/>
    </row>
    <row r="958" spans="1:6" ht="15" thickBot="1">
      <c r="A958" s="72"/>
      <c r="B958" s="72"/>
      <c r="C958" s="72"/>
      <c r="D958" s="72"/>
      <c r="E958" s="73"/>
      <c r="F958" s="72"/>
    </row>
    <row r="959" spans="1:6" ht="15" thickBot="1">
      <c r="A959" s="72"/>
      <c r="B959" s="72"/>
      <c r="C959" s="72"/>
      <c r="D959" s="72"/>
      <c r="E959" s="73"/>
      <c r="F959" s="72"/>
    </row>
    <row r="960" spans="1:6" ht="15" thickBot="1">
      <c r="A960" s="72"/>
      <c r="B960" s="72"/>
      <c r="C960" s="72"/>
      <c r="D960" s="72"/>
      <c r="E960" s="73"/>
      <c r="F960" s="72"/>
    </row>
    <row r="961" spans="1:6" ht="15" thickBot="1">
      <c r="A961" s="72"/>
      <c r="B961" s="72"/>
      <c r="C961" s="72"/>
      <c r="D961" s="72"/>
      <c r="E961" s="73"/>
      <c r="F961" s="72"/>
    </row>
    <row r="962" spans="1:6" ht="15" thickBot="1">
      <c r="A962" s="72"/>
      <c r="B962" s="72"/>
      <c r="C962" s="72"/>
      <c r="D962" s="72"/>
      <c r="E962" s="73"/>
      <c r="F962" s="72"/>
    </row>
    <row r="963" spans="1:6" ht="15" thickBot="1">
      <c r="A963" s="72"/>
      <c r="B963" s="72"/>
      <c r="C963" s="72"/>
      <c r="D963" s="72"/>
      <c r="E963" s="73"/>
      <c r="F963" s="72"/>
    </row>
    <row r="964" spans="1:6" ht="15" thickBot="1">
      <c r="A964" s="72"/>
      <c r="B964" s="72"/>
      <c r="C964" s="72"/>
      <c r="D964" s="72"/>
      <c r="E964" s="73"/>
      <c r="F964" s="72"/>
    </row>
    <row r="965" spans="1:6" ht="15" thickBot="1">
      <c r="A965" s="72"/>
      <c r="B965" s="72"/>
      <c r="C965" s="72"/>
      <c r="D965" s="72"/>
      <c r="E965" s="73"/>
      <c r="F965" s="72"/>
    </row>
    <row r="966" spans="1:6" ht="15" thickBot="1">
      <c r="A966" s="72"/>
      <c r="B966" s="72"/>
      <c r="C966" s="72"/>
      <c r="D966" s="72"/>
      <c r="E966" s="73"/>
      <c r="F966" s="72"/>
    </row>
    <row r="967" spans="1:6" ht="15" thickBot="1">
      <c r="A967" s="72"/>
      <c r="B967" s="72"/>
      <c r="C967" s="72"/>
      <c r="D967" s="72"/>
      <c r="E967" s="73"/>
      <c r="F967" s="72"/>
    </row>
    <row r="968" spans="1:6" ht="15" thickBot="1">
      <c r="A968" s="72"/>
      <c r="B968" s="72"/>
      <c r="C968" s="72"/>
      <c r="D968" s="72"/>
      <c r="E968" s="73"/>
      <c r="F968" s="72"/>
    </row>
    <row r="969" spans="1:6" ht="15" thickBot="1">
      <c r="A969" s="72"/>
      <c r="B969" s="72"/>
      <c r="C969" s="72"/>
      <c r="D969" s="72"/>
      <c r="E969" s="73"/>
      <c r="F969" s="72"/>
    </row>
    <row r="970" spans="1:6" ht="15" thickBot="1">
      <c r="A970" s="72"/>
      <c r="B970" s="72"/>
      <c r="C970" s="72"/>
      <c r="D970" s="72"/>
      <c r="E970" s="73"/>
      <c r="F970" s="72"/>
    </row>
    <row r="971" spans="1:6" ht="15" thickBot="1">
      <c r="A971" s="72"/>
      <c r="B971" s="72"/>
      <c r="C971" s="72"/>
      <c r="D971" s="72"/>
      <c r="E971" s="73"/>
      <c r="F971" s="72"/>
    </row>
    <row r="972" spans="1:6" ht="15" thickBot="1">
      <c r="A972" s="72"/>
      <c r="B972" s="72"/>
      <c r="C972" s="72"/>
      <c r="D972" s="72"/>
      <c r="E972" s="73"/>
      <c r="F972" s="72"/>
    </row>
    <row r="973" spans="1:6" ht="15" thickBot="1">
      <c r="A973" s="72"/>
      <c r="B973" s="72"/>
      <c r="C973" s="72"/>
      <c r="D973" s="72"/>
      <c r="E973" s="73"/>
      <c r="F973" s="72"/>
    </row>
    <row r="974" spans="1:6" ht="15" thickBot="1">
      <c r="A974" s="72"/>
      <c r="B974" s="72"/>
      <c r="C974" s="72"/>
      <c r="D974" s="72"/>
      <c r="E974" s="73"/>
      <c r="F974" s="72"/>
    </row>
    <row r="975" spans="1:6" ht="15" thickBot="1">
      <c r="A975" s="72"/>
      <c r="B975" s="72"/>
      <c r="C975" s="72"/>
      <c r="D975" s="72"/>
      <c r="E975" s="73"/>
      <c r="F975" s="72"/>
    </row>
    <row r="976" spans="1:6" ht="15" thickBot="1">
      <c r="A976" s="72"/>
      <c r="B976" s="72"/>
      <c r="C976" s="72"/>
      <c r="D976" s="72"/>
      <c r="E976" s="73"/>
      <c r="F976" s="72"/>
    </row>
    <row r="977" spans="1:6" ht="15" thickBot="1">
      <c r="A977" s="72"/>
      <c r="B977" s="72"/>
      <c r="C977" s="72"/>
      <c r="D977" s="72"/>
      <c r="E977" s="73"/>
      <c r="F977" s="72"/>
    </row>
    <row r="978" spans="1:6" ht="15" thickBot="1">
      <c r="A978" s="72"/>
      <c r="B978" s="72"/>
      <c r="C978" s="72"/>
      <c r="D978" s="72"/>
      <c r="E978" s="73"/>
      <c r="F978" s="72"/>
    </row>
    <row r="979" spans="1:6" ht="15" thickBot="1">
      <c r="A979" s="72"/>
      <c r="B979" s="72"/>
      <c r="C979" s="72"/>
      <c r="D979" s="72"/>
      <c r="E979" s="73"/>
      <c r="F979" s="72"/>
    </row>
    <row r="980" spans="1:6" ht="15" thickBot="1">
      <c r="A980" s="72"/>
      <c r="B980" s="72"/>
      <c r="C980" s="72"/>
      <c r="D980" s="72"/>
      <c r="E980" s="73"/>
      <c r="F980" s="72"/>
    </row>
    <row r="981" spans="1:6" ht="15" thickBot="1">
      <c r="A981" s="72"/>
      <c r="B981" s="72"/>
      <c r="C981" s="72"/>
      <c r="D981" s="72"/>
      <c r="E981" s="73"/>
      <c r="F981" s="72"/>
    </row>
    <row r="982" spans="1:6" ht="15" thickBot="1">
      <c r="A982" s="72"/>
      <c r="B982" s="72"/>
      <c r="C982" s="72"/>
      <c r="D982" s="72"/>
      <c r="E982" s="73"/>
      <c r="F982" s="72"/>
    </row>
    <row r="983" spans="1:6" ht="15" thickBot="1">
      <c r="A983" s="72"/>
      <c r="B983" s="72"/>
      <c r="C983" s="72"/>
      <c r="D983" s="72"/>
      <c r="E983" s="73"/>
      <c r="F983" s="72"/>
    </row>
    <row r="984" spans="1:6" ht="15" thickBot="1">
      <c r="A984" s="72"/>
      <c r="B984" s="72"/>
      <c r="C984" s="72"/>
      <c r="D984" s="72"/>
      <c r="E984" s="73"/>
      <c r="F984" s="72"/>
    </row>
    <row r="985" spans="1:6" ht="15" thickBot="1">
      <c r="A985" s="72"/>
      <c r="B985" s="72"/>
      <c r="C985" s="72"/>
      <c r="D985" s="72"/>
      <c r="E985" s="73"/>
      <c r="F985" s="72"/>
    </row>
    <row r="986" spans="1:6" ht="15" thickBot="1">
      <c r="A986" s="72"/>
      <c r="B986" s="72"/>
      <c r="C986" s="72"/>
      <c r="D986" s="72"/>
      <c r="E986" s="73"/>
      <c r="F986" s="72"/>
    </row>
    <row r="987" spans="1:6" ht="15" thickBot="1">
      <c r="A987" s="72"/>
      <c r="B987" s="72"/>
      <c r="C987" s="72"/>
      <c r="D987" s="72"/>
      <c r="E987" s="73"/>
      <c r="F987" s="72"/>
    </row>
    <row r="988" spans="1:6" ht="15" thickBot="1">
      <c r="A988" s="72"/>
      <c r="B988" s="72"/>
      <c r="C988" s="72"/>
      <c r="D988" s="72"/>
      <c r="E988" s="73"/>
      <c r="F988" s="72"/>
    </row>
    <row r="989" spans="1:6" ht="15" thickBot="1">
      <c r="A989" s="72"/>
      <c r="B989" s="72"/>
      <c r="C989" s="72"/>
      <c r="D989" s="72"/>
      <c r="E989" s="73"/>
      <c r="F989" s="72"/>
    </row>
    <row r="990" spans="1:6" ht="15" thickBot="1">
      <c r="A990" s="72"/>
      <c r="B990" s="72"/>
      <c r="C990" s="72"/>
      <c r="D990" s="72"/>
      <c r="E990" s="73"/>
      <c r="F990" s="72"/>
    </row>
    <row r="991" spans="1:6" ht="15" thickBot="1">
      <c r="A991" s="72"/>
      <c r="B991" s="72"/>
      <c r="C991" s="72"/>
      <c r="D991" s="72"/>
      <c r="E991" s="73"/>
      <c r="F991" s="72"/>
    </row>
    <row r="992" spans="1:6" ht="15" thickBot="1">
      <c r="A992" s="72"/>
      <c r="B992" s="72"/>
      <c r="C992" s="72"/>
      <c r="D992" s="72"/>
      <c r="E992" s="73"/>
      <c r="F992" s="72"/>
    </row>
    <row r="993" spans="1:6" ht="15" thickBot="1">
      <c r="A993" s="72"/>
      <c r="B993" s="72"/>
      <c r="C993" s="72"/>
      <c r="D993" s="72"/>
      <c r="E993" s="73"/>
      <c r="F993" s="72"/>
    </row>
    <row r="994" spans="1:6" ht="15" thickBot="1">
      <c r="A994" s="72"/>
      <c r="B994" s="72"/>
      <c r="C994" s="72"/>
      <c r="D994" s="72"/>
      <c r="E994" s="73"/>
      <c r="F994" s="72"/>
    </row>
    <row r="995" spans="1:6" ht="15" thickBot="1">
      <c r="A995" s="72"/>
      <c r="B995" s="72"/>
      <c r="C995" s="72"/>
      <c r="D995" s="72"/>
      <c r="E995" s="73"/>
      <c r="F995" s="72"/>
    </row>
    <row r="996" spans="1:6" ht="15" thickBot="1">
      <c r="A996" s="72"/>
      <c r="B996" s="72"/>
      <c r="C996" s="72"/>
      <c r="D996" s="72"/>
      <c r="E996" s="73"/>
      <c r="F996" s="72"/>
    </row>
    <row r="997" spans="1:6" ht="15" thickBot="1">
      <c r="A997" s="72"/>
      <c r="B997" s="72"/>
      <c r="C997" s="72"/>
      <c r="D997" s="72"/>
      <c r="E997" s="73"/>
      <c r="F997" s="72"/>
    </row>
    <row r="998" spans="1:6" ht="15" thickBot="1">
      <c r="A998" s="72"/>
      <c r="B998" s="72"/>
      <c r="C998" s="72"/>
      <c r="D998" s="72"/>
      <c r="E998" s="73"/>
      <c r="F998" s="72"/>
    </row>
  </sheetData>
  <autoFilter ref="A1:H480" xr:uid="{00000000-0009-0000-0000-000010000000}">
    <sortState xmlns:xlrd2="http://schemas.microsoft.com/office/spreadsheetml/2017/richdata2" ref="A2:H480">
      <sortCondition ref="C1:C480"/>
    </sortState>
  </autoFilter>
  <conditionalFormatting sqref="A1:A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66"/>
  <sheetViews>
    <sheetView topLeftCell="A149" workbookViewId="0">
      <selection activeCell="B159" sqref="B159"/>
    </sheetView>
  </sheetViews>
  <sheetFormatPr baseColWidth="10" defaultRowHeight="14.4"/>
  <cols>
    <col min="1" max="1" width="8" bestFit="1" customWidth="1"/>
    <col min="2" max="2" width="21.88671875" bestFit="1" customWidth="1"/>
    <col min="3" max="3" width="12.109375" bestFit="1" customWidth="1"/>
    <col min="4" max="4" width="8" bestFit="1" customWidth="1"/>
    <col min="5" max="5" width="9.5546875" bestFit="1" customWidth="1"/>
    <col min="6" max="6" width="6.44140625" bestFit="1" customWidth="1"/>
    <col min="7" max="7" width="53.44140625" bestFit="1" customWidth="1"/>
    <col min="8" max="8" width="29.5546875" bestFit="1" customWidth="1"/>
    <col min="9" max="9" width="53.44140625" bestFit="1" customWidth="1"/>
    <col min="10" max="10" width="9.5546875" bestFit="1" customWidth="1"/>
    <col min="11" max="11" width="8" bestFit="1" customWidth="1"/>
    <col min="12" max="12" width="17" bestFit="1" customWidth="1"/>
    <col min="13" max="13" width="4.44140625" bestFit="1" customWidth="1"/>
  </cols>
  <sheetData>
    <row r="1" spans="1:13" s="6" customFormat="1" ht="15" thickBot="1">
      <c r="A1" s="6" t="s">
        <v>2</v>
      </c>
      <c r="B1" s="6" t="s">
        <v>3</v>
      </c>
      <c r="C1" s="6" t="s">
        <v>388</v>
      </c>
      <c r="D1" s="6" t="s">
        <v>389</v>
      </c>
      <c r="E1" s="6" t="s">
        <v>82</v>
      </c>
      <c r="F1" s="6" t="s">
        <v>877</v>
      </c>
      <c r="G1" s="6" t="s">
        <v>81</v>
      </c>
      <c r="H1" s="65" t="s">
        <v>3</v>
      </c>
      <c r="I1" s="66" t="s">
        <v>81</v>
      </c>
      <c r="J1" s="66" t="s">
        <v>82</v>
      </c>
      <c r="K1" s="66" t="s">
        <v>83</v>
      </c>
      <c r="L1" s="67" t="s">
        <v>84</v>
      </c>
      <c r="M1" s="68" t="s">
        <v>85</v>
      </c>
    </row>
    <row r="2" spans="1:13">
      <c r="A2" t="s">
        <v>393</v>
      </c>
      <c r="B2" t="s">
        <v>879</v>
      </c>
      <c r="C2" t="s">
        <v>398</v>
      </c>
      <c r="D2" t="s">
        <v>1071</v>
      </c>
      <c r="E2" s="2" t="s">
        <v>1072</v>
      </c>
      <c r="F2" t="s">
        <v>878</v>
      </c>
      <c r="G2" t="s">
        <v>126</v>
      </c>
      <c r="H2" t="str">
        <f>CONCATENATE(B2," ",C2)</f>
        <v>BASSO Chloe</v>
      </c>
      <c r="I2" t="str">
        <f>G2</f>
        <v>AMICALE LAIQUE DE JONAGE</v>
      </c>
      <c r="J2" t="str">
        <f>E2</f>
        <v>U11</v>
      </c>
      <c r="K2" t="str">
        <f>D2</f>
        <v>FEMME</v>
      </c>
    </row>
    <row r="3" spans="1:13">
      <c r="A3" t="s">
        <v>393</v>
      </c>
      <c r="B3" t="s">
        <v>1073</v>
      </c>
      <c r="C3" t="s">
        <v>1074</v>
      </c>
      <c r="D3" t="s">
        <v>1071</v>
      </c>
      <c r="E3" s="2" t="s">
        <v>1072</v>
      </c>
      <c r="F3" t="s">
        <v>878</v>
      </c>
      <c r="G3" t="s">
        <v>94</v>
      </c>
      <c r="H3" t="str">
        <f>CONCATENATE(B3," ",C3)</f>
        <v>BUHOT Cloe</v>
      </c>
      <c r="I3" t="str">
        <f t="shared" ref="I3:I66" si="0">G3</f>
        <v>CHASSIEU AVENTURE</v>
      </c>
      <c r="J3" t="str">
        <f t="shared" ref="J3:J66" si="1">E3</f>
        <v>U11</v>
      </c>
      <c r="K3" t="str">
        <f t="shared" ref="K3:K66" si="2">D3</f>
        <v>FEMME</v>
      </c>
    </row>
    <row r="4" spans="1:13">
      <c r="A4" t="s">
        <v>393</v>
      </c>
      <c r="B4" t="s">
        <v>460</v>
      </c>
      <c r="C4" t="s">
        <v>461</v>
      </c>
      <c r="D4" t="s">
        <v>1071</v>
      </c>
      <c r="E4" s="2" t="s">
        <v>1072</v>
      </c>
      <c r="F4" t="s">
        <v>878</v>
      </c>
      <c r="G4" t="s">
        <v>106</v>
      </c>
      <c r="H4" t="str">
        <f t="shared" ref="H4:H67" si="3">CONCATENATE(B4," ",C4)</f>
        <v>BUSETTA Louison</v>
      </c>
      <c r="I4" t="str">
        <f t="shared" si="0"/>
        <v>AMICALE LAIQUE D'ANSE</v>
      </c>
      <c r="J4" t="str">
        <f t="shared" si="1"/>
        <v>U11</v>
      </c>
      <c r="K4" t="str">
        <f t="shared" si="2"/>
        <v>FEMME</v>
      </c>
    </row>
    <row r="5" spans="1:13">
      <c r="A5" t="s">
        <v>393</v>
      </c>
      <c r="B5" t="s">
        <v>466</v>
      </c>
      <c r="C5" t="s">
        <v>1075</v>
      </c>
      <c r="D5" t="s">
        <v>1071</v>
      </c>
      <c r="E5" s="2" t="s">
        <v>1072</v>
      </c>
      <c r="F5" t="s">
        <v>878</v>
      </c>
      <c r="G5" t="s">
        <v>106</v>
      </c>
      <c r="H5" t="str">
        <f t="shared" si="3"/>
        <v>CARRILLON ClÃ©mence</v>
      </c>
      <c r="I5" t="str">
        <f t="shared" si="0"/>
        <v>AMICALE LAIQUE D'ANSE</v>
      </c>
      <c r="J5" t="str">
        <f t="shared" si="1"/>
        <v>U11</v>
      </c>
      <c r="K5" t="str">
        <f t="shared" si="2"/>
        <v>FEMME</v>
      </c>
    </row>
    <row r="6" spans="1:13">
      <c r="A6" t="s">
        <v>393</v>
      </c>
      <c r="B6" t="s">
        <v>891</v>
      </c>
      <c r="C6" t="s">
        <v>524</v>
      </c>
      <c r="D6" t="s">
        <v>1071</v>
      </c>
      <c r="E6" s="2" t="s">
        <v>1072</v>
      </c>
      <c r="F6" t="s">
        <v>878</v>
      </c>
      <c r="G6" t="s">
        <v>87</v>
      </c>
      <c r="H6" t="str">
        <f t="shared" si="3"/>
        <v>CHOQUET CEROL Mathilde</v>
      </c>
      <c r="I6" t="str">
        <f t="shared" si="0"/>
        <v>CORB'ALP</v>
      </c>
      <c r="J6" t="str">
        <f t="shared" si="1"/>
        <v>U11</v>
      </c>
      <c r="K6" t="str">
        <f t="shared" si="2"/>
        <v>FEMME</v>
      </c>
    </row>
    <row r="7" spans="1:13">
      <c r="A7" t="s">
        <v>393</v>
      </c>
      <c r="B7" t="s">
        <v>494</v>
      </c>
      <c r="C7" t="s">
        <v>495</v>
      </c>
      <c r="D7" t="s">
        <v>1071</v>
      </c>
      <c r="E7" s="2" t="s">
        <v>1072</v>
      </c>
      <c r="F7" t="s">
        <v>878</v>
      </c>
      <c r="G7" t="s">
        <v>94</v>
      </c>
      <c r="H7" t="str">
        <f t="shared" si="3"/>
        <v>COLIN Lucile</v>
      </c>
      <c r="I7" t="str">
        <f t="shared" si="0"/>
        <v>CHASSIEU AVENTURE</v>
      </c>
      <c r="J7" t="str">
        <f t="shared" si="1"/>
        <v>U11</v>
      </c>
      <c r="K7" t="str">
        <f t="shared" si="2"/>
        <v>FEMME</v>
      </c>
    </row>
    <row r="8" spans="1:13">
      <c r="A8" t="s">
        <v>393</v>
      </c>
      <c r="B8" t="s">
        <v>1076</v>
      </c>
      <c r="C8" t="s">
        <v>941</v>
      </c>
      <c r="D8" t="s">
        <v>1071</v>
      </c>
      <c r="E8" s="2" t="s">
        <v>1072</v>
      </c>
      <c r="F8" t="s">
        <v>878</v>
      </c>
      <c r="G8" t="s">
        <v>126</v>
      </c>
      <c r="H8" t="str">
        <f t="shared" si="3"/>
        <v>CONVERS Charlie</v>
      </c>
      <c r="I8" t="str">
        <f t="shared" si="0"/>
        <v>AMICALE LAIQUE DE JONAGE</v>
      </c>
      <c r="J8" t="str">
        <f t="shared" si="1"/>
        <v>U11</v>
      </c>
      <c r="K8" t="str">
        <f t="shared" si="2"/>
        <v>FEMME</v>
      </c>
    </row>
    <row r="9" spans="1:13">
      <c r="A9" t="s">
        <v>393</v>
      </c>
      <c r="B9" t="s">
        <v>519</v>
      </c>
      <c r="C9" t="s">
        <v>893</v>
      </c>
      <c r="D9" t="s">
        <v>1071</v>
      </c>
      <c r="E9" s="2" t="s">
        <v>1072</v>
      </c>
      <c r="F9" t="s">
        <v>878</v>
      </c>
      <c r="G9" t="s">
        <v>94</v>
      </c>
      <c r="H9" t="str">
        <f t="shared" si="3"/>
        <v>DEPAULIS Eleonore</v>
      </c>
      <c r="I9" t="str">
        <f t="shared" si="0"/>
        <v>CHASSIEU AVENTURE</v>
      </c>
      <c r="J9" t="str">
        <f t="shared" si="1"/>
        <v>U11</v>
      </c>
      <c r="K9" t="str">
        <f t="shared" si="2"/>
        <v>FEMME</v>
      </c>
    </row>
    <row r="10" spans="1:13">
      <c r="A10" t="s">
        <v>393</v>
      </c>
      <c r="B10" t="s">
        <v>1077</v>
      </c>
      <c r="C10" t="s">
        <v>485</v>
      </c>
      <c r="D10" t="s">
        <v>1071</v>
      </c>
      <c r="E10" s="2" t="s">
        <v>1072</v>
      </c>
      <c r="F10" t="s">
        <v>878</v>
      </c>
      <c r="G10" t="s">
        <v>91</v>
      </c>
      <c r="H10" t="str">
        <f t="shared" si="3"/>
        <v>ESCAT Soline</v>
      </c>
      <c r="I10" t="str">
        <f t="shared" si="0"/>
        <v>MOUSTE'CLIP MONTAGNE ET ESCALADE</v>
      </c>
      <c r="J10" t="str">
        <f t="shared" si="1"/>
        <v>U11</v>
      </c>
      <c r="K10" t="str">
        <f t="shared" si="2"/>
        <v>FEMME</v>
      </c>
    </row>
    <row r="11" spans="1:13">
      <c r="A11" t="s">
        <v>393</v>
      </c>
      <c r="B11" t="s">
        <v>562</v>
      </c>
      <c r="C11" t="s">
        <v>894</v>
      </c>
      <c r="D11" t="s">
        <v>1071</v>
      </c>
      <c r="E11" s="2" t="s">
        <v>1072</v>
      </c>
      <c r="F11" t="s">
        <v>878</v>
      </c>
      <c r="G11" t="s">
        <v>106</v>
      </c>
      <c r="H11" t="str">
        <f t="shared" si="3"/>
        <v>FERNANDES Mila</v>
      </c>
      <c r="I11" t="str">
        <f t="shared" si="0"/>
        <v>AMICALE LAIQUE D'ANSE</v>
      </c>
      <c r="J11" t="str">
        <f t="shared" si="1"/>
        <v>U11</v>
      </c>
      <c r="K11" t="str">
        <f t="shared" si="2"/>
        <v>FEMME</v>
      </c>
    </row>
    <row r="12" spans="1:13">
      <c r="A12" t="s">
        <v>393</v>
      </c>
      <c r="B12" t="s">
        <v>1078</v>
      </c>
      <c r="C12" t="s">
        <v>1079</v>
      </c>
      <c r="D12" t="s">
        <v>1071</v>
      </c>
      <c r="E12" s="2" t="s">
        <v>1072</v>
      </c>
      <c r="F12" t="s">
        <v>878</v>
      </c>
      <c r="G12" t="s">
        <v>1067</v>
      </c>
      <c r="H12" t="str">
        <f t="shared" si="3"/>
        <v>GUILLOUX Tess</v>
      </c>
      <c r="I12" t="str">
        <f t="shared" si="0"/>
        <v xml:space="preserve">LA DEGAINE ESCALADE ET MONTAGNE </v>
      </c>
      <c r="J12" t="str">
        <f t="shared" si="1"/>
        <v>U11</v>
      </c>
      <c r="K12" t="str">
        <f t="shared" si="2"/>
        <v>FEMME</v>
      </c>
    </row>
    <row r="13" spans="1:13">
      <c r="A13" t="s">
        <v>393</v>
      </c>
      <c r="B13" t="s">
        <v>609</v>
      </c>
      <c r="C13" t="s">
        <v>1080</v>
      </c>
      <c r="D13" t="s">
        <v>1071</v>
      </c>
      <c r="E13" s="2" t="s">
        <v>1072</v>
      </c>
      <c r="F13" t="s">
        <v>878</v>
      </c>
      <c r="G13" t="s">
        <v>100</v>
      </c>
      <c r="H13" t="str">
        <f t="shared" si="3"/>
        <v>KREMER Liv</v>
      </c>
      <c r="I13" t="str">
        <f t="shared" si="0"/>
        <v>CLUB VERTIGE</v>
      </c>
      <c r="J13" t="str">
        <f t="shared" si="1"/>
        <v>U11</v>
      </c>
      <c r="K13" t="str">
        <f t="shared" si="2"/>
        <v>FEMME</v>
      </c>
    </row>
    <row r="14" spans="1:13">
      <c r="A14" t="s">
        <v>393</v>
      </c>
      <c r="B14" t="s">
        <v>1081</v>
      </c>
      <c r="C14" t="s">
        <v>1082</v>
      </c>
      <c r="D14" t="s">
        <v>1071</v>
      </c>
      <c r="E14" s="2" t="s">
        <v>1072</v>
      </c>
      <c r="F14" t="s">
        <v>878</v>
      </c>
      <c r="G14" t="s">
        <v>100</v>
      </c>
      <c r="H14" t="str">
        <f t="shared" si="3"/>
        <v>LOUSSAUT Madenn</v>
      </c>
      <c r="I14" t="str">
        <f t="shared" si="0"/>
        <v>CLUB VERTIGE</v>
      </c>
      <c r="J14" t="str">
        <f t="shared" si="1"/>
        <v>U11</v>
      </c>
      <c r="K14" t="str">
        <f t="shared" si="2"/>
        <v>FEMME</v>
      </c>
    </row>
    <row r="15" spans="1:13">
      <c r="A15" t="s">
        <v>393</v>
      </c>
      <c r="B15" t="s">
        <v>1083</v>
      </c>
      <c r="C15" t="s">
        <v>1084</v>
      </c>
      <c r="D15" t="s">
        <v>1071</v>
      </c>
      <c r="E15" s="2" t="s">
        <v>1072</v>
      </c>
      <c r="F15" t="s">
        <v>878</v>
      </c>
      <c r="G15" t="s">
        <v>1067</v>
      </c>
      <c r="H15" t="str">
        <f t="shared" si="3"/>
        <v>MAES Agatha</v>
      </c>
      <c r="I15" t="str">
        <f t="shared" si="0"/>
        <v xml:space="preserve">LA DEGAINE ESCALADE ET MONTAGNE </v>
      </c>
      <c r="J15" t="str">
        <f t="shared" si="1"/>
        <v>U11</v>
      </c>
      <c r="K15" t="str">
        <f t="shared" si="2"/>
        <v>FEMME</v>
      </c>
    </row>
    <row r="16" spans="1:13">
      <c r="A16" t="s">
        <v>393</v>
      </c>
      <c r="B16" t="s">
        <v>1085</v>
      </c>
      <c r="C16" t="s">
        <v>754</v>
      </c>
      <c r="D16" t="s">
        <v>1071</v>
      </c>
      <c r="E16" s="2" t="s">
        <v>1072</v>
      </c>
      <c r="F16" t="s">
        <v>878</v>
      </c>
      <c r="G16" t="s">
        <v>106</v>
      </c>
      <c r="H16" t="str">
        <f t="shared" si="3"/>
        <v>MASSIN Lily</v>
      </c>
      <c r="I16" t="str">
        <f t="shared" si="0"/>
        <v>AMICALE LAIQUE D'ANSE</v>
      </c>
      <c r="J16" t="str">
        <f t="shared" si="1"/>
        <v>U11</v>
      </c>
      <c r="K16" t="str">
        <f t="shared" si="2"/>
        <v>FEMME</v>
      </c>
    </row>
    <row r="17" spans="1:11">
      <c r="A17" t="s">
        <v>393</v>
      </c>
      <c r="B17" t="s">
        <v>930</v>
      </c>
      <c r="C17" t="s">
        <v>931</v>
      </c>
      <c r="D17" t="s">
        <v>1071</v>
      </c>
      <c r="E17" s="2" t="s">
        <v>1072</v>
      </c>
      <c r="F17" t="s">
        <v>878</v>
      </c>
      <c r="G17" t="s">
        <v>1192</v>
      </c>
      <c r="H17" t="str">
        <f t="shared" si="3"/>
        <v>MOREIRA BOURGEAT Isabelle</v>
      </c>
      <c r="I17" t="str">
        <f t="shared" si="0"/>
        <v>CT RHONE METROPOLE DE LYON</v>
      </c>
      <c r="J17" t="str">
        <f t="shared" si="1"/>
        <v>U11</v>
      </c>
      <c r="K17" t="str">
        <f t="shared" si="2"/>
        <v>FEMME</v>
      </c>
    </row>
    <row r="18" spans="1:11">
      <c r="A18" t="s">
        <v>393</v>
      </c>
      <c r="B18" t="s">
        <v>1086</v>
      </c>
      <c r="C18" t="s">
        <v>773</v>
      </c>
      <c r="D18" t="s">
        <v>1071</v>
      </c>
      <c r="E18" s="2" t="s">
        <v>1072</v>
      </c>
      <c r="F18" t="s">
        <v>878</v>
      </c>
      <c r="G18" t="s">
        <v>1067</v>
      </c>
      <c r="H18" t="str">
        <f t="shared" si="3"/>
        <v>MOULIN Lola</v>
      </c>
      <c r="I18" t="str">
        <f t="shared" si="0"/>
        <v xml:space="preserve">LA DEGAINE ESCALADE ET MONTAGNE </v>
      </c>
      <c r="J18" t="str">
        <f t="shared" si="1"/>
        <v>U11</v>
      </c>
      <c r="K18" t="str">
        <f t="shared" si="2"/>
        <v>FEMME</v>
      </c>
    </row>
    <row r="19" spans="1:11">
      <c r="A19" t="s">
        <v>393</v>
      </c>
      <c r="B19" t="s">
        <v>1087</v>
      </c>
      <c r="C19" t="s">
        <v>1088</v>
      </c>
      <c r="D19" t="s">
        <v>1071</v>
      </c>
      <c r="E19" s="2" t="s">
        <v>1072</v>
      </c>
      <c r="F19" t="s">
        <v>878</v>
      </c>
      <c r="G19" t="s">
        <v>100</v>
      </c>
      <c r="H19" t="str">
        <f t="shared" si="3"/>
        <v>MOUTERDE Heloise</v>
      </c>
      <c r="I19" t="str">
        <f t="shared" si="0"/>
        <v>CLUB VERTIGE</v>
      </c>
      <c r="J19" t="str">
        <f t="shared" si="1"/>
        <v>U11</v>
      </c>
      <c r="K19" t="str">
        <f t="shared" si="2"/>
        <v>FEMME</v>
      </c>
    </row>
    <row r="20" spans="1:11">
      <c r="A20" t="s">
        <v>393</v>
      </c>
      <c r="B20" t="s">
        <v>1089</v>
      </c>
      <c r="C20" t="s">
        <v>1090</v>
      </c>
      <c r="D20" t="s">
        <v>1071</v>
      </c>
      <c r="E20" s="2" t="s">
        <v>1072</v>
      </c>
      <c r="F20" t="s">
        <v>878</v>
      </c>
      <c r="G20" t="s">
        <v>91</v>
      </c>
      <c r="H20" t="str">
        <f t="shared" si="3"/>
        <v>MOUTTE Anne</v>
      </c>
      <c r="I20" t="str">
        <f t="shared" si="0"/>
        <v>MOUSTE'CLIP MONTAGNE ET ESCALADE</v>
      </c>
      <c r="J20" t="str">
        <f t="shared" si="1"/>
        <v>U11</v>
      </c>
      <c r="K20" t="str">
        <f t="shared" si="2"/>
        <v>FEMME</v>
      </c>
    </row>
    <row r="21" spans="1:11">
      <c r="A21" t="s">
        <v>393</v>
      </c>
      <c r="B21" t="s">
        <v>935</v>
      </c>
      <c r="C21" t="s">
        <v>408</v>
      </c>
      <c r="D21" t="s">
        <v>1071</v>
      </c>
      <c r="E21" s="2" t="s">
        <v>1072</v>
      </c>
      <c r="F21" t="s">
        <v>878</v>
      </c>
      <c r="G21" t="s">
        <v>1067</v>
      </c>
      <c r="H21" t="str">
        <f t="shared" si="3"/>
        <v>OLLIVIER Anna</v>
      </c>
      <c r="I21" t="str">
        <f t="shared" si="0"/>
        <v xml:space="preserve">LA DEGAINE ESCALADE ET MONTAGNE </v>
      </c>
      <c r="J21" t="str">
        <f t="shared" si="1"/>
        <v>U11</v>
      </c>
      <c r="K21" t="str">
        <f t="shared" si="2"/>
        <v>FEMME</v>
      </c>
    </row>
    <row r="22" spans="1:11">
      <c r="A22" t="s">
        <v>393</v>
      </c>
      <c r="B22" t="s">
        <v>695</v>
      </c>
      <c r="C22" t="s">
        <v>696</v>
      </c>
      <c r="D22" t="s">
        <v>1071</v>
      </c>
      <c r="E22" s="2" t="s">
        <v>1072</v>
      </c>
      <c r="F22" t="s">
        <v>878</v>
      </c>
      <c r="G22" t="s">
        <v>106</v>
      </c>
      <c r="H22" t="str">
        <f t="shared" si="3"/>
        <v>PAYEN GUIMARD Margaux</v>
      </c>
      <c r="I22" t="str">
        <f t="shared" si="0"/>
        <v>AMICALE LAIQUE D'ANSE</v>
      </c>
      <c r="J22" t="str">
        <f t="shared" si="1"/>
        <v>U11</v>
      </c>
      <c r="K22" t="str">
        <f t="shared" si="2"/>
        <v>FEMME</v>
      </c>
    </row>
    <row r="23" spans="1:11">
      <c r="A23" t="s">
        <v>393</v>
      </c>
      <c r="B23" t="s">
        <v>742</v>
      </c>
      <c r="C23" t="s">
        <v>743</v>
      </c>
      <c r="D23" t="s">
        <v>1071</v>
      </c>
      <c r="E23" s="2" t="s">
        <v>1072</v>
      </c>
      <c r="F23" t="s">
        <v>878</v>
      </c>
      <c r="G23" t="s">
        <v>100</v>
      </c>
      <c r="H23" t="str">
        <f t="shared" si="3"/>
        <v>RIVE Caroline</v>
      </c>
      <c r="I23" t="str">
        <f t="shared" si="0"/>
        <v>CLUB VERTIGE</v>
      </c>
      <c r="J23" t="str">
        <f t="shared" si="1"/>
        <v>U11</v>
      </c>
      <c r="K23" t="str">
        <f t="shared" si="2"/>
        <v>FEMME</v>
      </c>
    </row>
    <row r="24" spans="1:11">
      <c r="A24" t="s">
        <v>393</v>
      </c>
      <c r="B24" t="s">
        <v>1091</v>
      </c>
      <c r="C24" t="s">
        <v>398</v>
      </c>
      <c r="D24" t="s">
        <v>1071</v>
      </c>
      <c r="E24" s="2" t="s">
        <v>1072</v>
      </c>
      <c r="F24" t="s">
        <v>878</v>
      </c>
      <c r="G24" t="s">
        <v>91</v>
      </c>
      <c r="H24" t="str">
        <f t="shared" si="3"/>
        <v>SPALVIERI Chloe</v>
      </c>
      <c r="I24" t="str">
        <f t="shared" si="0"/>
        <v>MOUSTE'CLIP MONTAGNE ET ESCALADE</v>
      </c>
      <c r="J24" t="str">
        <f t="shared" si="1"/>
        <v>U11</v>
      </c>
      <c r="K24" t="str">
        <f t="shared" si="2"/>
        <v>FEMME</v>
      </c>
    </row>
    <row r="25" spans="1:11">
      <c r="A25" t="s">
        <v>393</v>
      </c>
      <c r="B25" t="s">
        <v>946</v>
      </c>
      <c r="C25" t="s">
        <v>947</v>
      </c>
      <c r="D25" t="s">
        <v>1071</v>
      </c>
      <c r="E25" s="2" t="s">
        <v>1072</v>
      </c>
      <c r="F25" t="s">
        <v>878</v>
      </c>
      <c r="G25" t="s">
        <v>100</v>
      </c>
      <c r="H25" t="str">
        <f t="shared" si="3"/>
        <v>VERNAISON Margot</v>
      </c>
      <c r="I25" t="str">
        <f t="shared" si="0"/>
        <v>CLUB VERTIGE</v>
      </c>
      <c r="J25" t="str">
        <f t="shared" si="1"/>
        <v>U11</v>
      </c>
      <c r="K25" t="str">
        <f t="shared" si="2"/>
        <v>FEMME</v>
      </c>
    </row>
    <row r="26" spans="1:11">
      <c r="A26" t="s">
        <v>393</v>
      </c>
      <c r="B26" t="s">
        <v>1092</v>
      </c>
      <c r="C26" t="s">
        <v>1093</v>
      </c>
      <c r="D26" t="s">
        <v>1071</v>
      </c>
      <c r="E26" s="2" t="s">
        <v>1072</v>
      </c>
      <c r="F26" t="s">
        <v>878</v>
      </c>
      <c r="G26" t="s">
        <v>106</v>
      </c>
      <c r="H26" t="str">
        <f t="shared" si="3"/>
        <v>VERNAY Axelle</v>
      </c>
      <c r="I26" t="str">
        <f t="shared" si="0"/>
        <v>AMICALE LAIQUE D'ANSE</v>
      </c>
      <c r="J26" t="str">
        <f t="shared" si="1"/>
        <v>U11</v>
      </c>
      <c r="K26" t="str">
        <f t="shared" si="2"/>
        <v>FEMME</v>
      </c>
    </row>
    <row r="27" spans="1:11">
      <c r="A27" t="s">
        <v>393</v>
      </c>
      <c r="B27" t="s">
        <v>1092</v>
      </c>
      <c r="C27" t="s">
        <v>1094</v>
      </c>
      <c r="D27" t="s">
        <v>1071</v>
      </c>
      <c r="E27" s="2" t="s">
        <v>1072</v>
      </c>
      <c r="F27" t="s">
        <v>878</v>
      </c>
      <c r="G27" t="s">
        <v>106</v>
      </c>
      <c r="H27" t="str">
        <f t="shared" si="3"/>
        <v>VERNAY Thea</v>
      </c>
      <c r="I27" t="str">
        <f t="shared" si="0"/>
        <v>AMICALE LAIQUE D'ANSE</v>
      </c>
      <c r="J27" t="str">
        <f t="shared" si="1"/>
        <v>U11</v>
      </c>
      <c r="K27" t="str">
        <f t="shared" si="2"/>
        <v>FEMME</v>
      </c>
    </row>
    <row r="28" spans="1:11">
      <c r="A28" t="s">
        <v>393</v>
      </c>
      <c r="B28" t="s">
        <v>397</v>
      </c>
      <c r="C28" t="s">
        <v>428</v>
      </c>
      <c r="D28" t="s">
        <v>872</v>
      </c>
      <c r="E28" s="2" t="s">
        <v>1072</v>
      </c>
      <c r="F28" t="s">
        <v>878</v>
      </c>
      <c r="G28" t="s">
        <v>126</v>
      </c>
      <c r="H28" t="str">
        <f t="shared" si="3"/>
        <v>ABRIAL Arthur</v>
      </c>
      <c r="I28" t="str">
        <f t="shared" si="0"/>
        <v>AMICALE LAIQUE DE JONAGE</v>
      </c>
      <c r="J28" t="str">
        <f t="shared" si="1"/>
        <v>U11</v>
      </c>
      <c r="K28" t="str">
        <f t="shared" si="2"/>
        <v>HOMME</v>
      </c>
    </row>
    <row r="29" spans="1:11">
      <c r="A29" t="s">
        <v>393</v>
      </c>
      <c r="B29" t="s">
        <v>902</v>
      </c>
      <c r="C29" t="s">
        <v>903</v>
      </c>
      <c r="D29" t="s">
        <v>872</v>
      </c>
      <c r="E29" s="2" t="s">
        <v>1072</v>
      </c>
      <c r="F29" t="s">
        <v>878</v>
      </c>
      <c r="G29" t="s">
        <v>126</v>
      </c>
      <c r="H29" t="str">
        <f t="shared" si="3"/>
        <v>FOURCADE Noah</v>
      </c>
      <c r="I29" t="str">
        <f t="shared" si="0"/>
        <v>AMICALE LAIQUE DE JONAGE</v>
      </c>
      <c r="J29" t="str">
        <f t="shared" si="1"/>
        <v>U11</v>
      </c>
      <c r="K29" t="str">
        <f t="shared" si="2"/>
        <v>HOMME</v>
      </c>
    </row>
    <row r="30" spans="1:11">
      <c r="A30" t="s">
        <v>393</v>
      </c>
      <c r="B30" t="s">
        <v>1095</v>
      </c>
      <c r="C30" t="s">
        <v>1096</v>
      </c>
      <c r="D30" t="s">
        <v>872</v>
      </c>
      <c r="E30" s="2" t="s">
        <v>1072</v>
      </c>
      <c r="F30" t="s">
        <v>878</v>
      </c>
      <c r="G30" t="s">
        <v>100</v>
      </c>
      <c r="H30" t="str">
        <f t="shared" si="3"/>
        <v>JACQUET Erwan</v>
      </c>
      <c r="I30" t="str">
        <f t="shared" si="0"/>
        <v>CLUB VERTIGE</v>
      </c>
      <c r="J30" t="str">
        <f t="shared" si="1"/>
        <v>U11</v>
      </c>
      <c r="K30" t="str">
        <f t="shared" si="2"/>
        <v>HOMME</v>
      </c>
    </row>
    <row r="31" spans="1:11">
      <c r="A31" t="s">
        <v>393</v>
      </c>
      <c r="B31" t="s">
        <v>919</v>
      </c>
      <c r="C31" t="s">
        <v>920</v>
      </c>
      <c r="D31" t="s">
        <v>872</v>
      </c>
      <c r="E31" s="2" t="s">
        <v>1072</v>
      </c>
      <c r="F31" t="s">
        <v>878</v>
      </c>
      <c r="G31" t="s">
        <v>1067</v>
      </c>
      <c r="H31" t="str">
        <f t="shared" si="3"/>
        <v>LAURENS-BERGE Alphonse</v>
      </c>
      <c r="I31" t="str">
        <f t="shared" si="0"/>
        <v xml:space="preserve">LA DEGAINE ESCALADE ET MONTAGNE </v>
      </c>
      <c r="J31" t="str">
        <f t="shared" si="1"/>
        <v>U11</v>
      </c>
      <c r="K31" t="str">
        <f t="shared" si="2"/>
        <v>HOMME</v>
      </c>
    </row>
    <row r="32" spans="1:11">
      <c r="A32" t="s">
        <v>393</v>
      </c>
      <c r="B32" t="s">
        <v>921</v>
      </c>
      <c r="C32" t="s">
        <v>922</v>
      </c>
      <c r="D32" t="s">
        <v>872</v>
      </c>
      <c r="E32" s="2" t="s">
        <v>1072</v>
      </c>
      <c r="F32" t="s">
        <v>878</v>
      </c>
      <c r="G32" t="s">
        <v>106</v>
      </c>
      <c r="H32" t="str">
        <f t="shared" si="3"/>
        <v>LE FRAPPER Anatole</v>
      </c>
      <c r="I32" t="str">
        <f t="shared" si="0"/>
        <v>AMICALE LAIQUE D'ANSE</v>
      </c>
      <c r="J32" t="str">
        <f t="shared" si="1"/>
        <v>U11</v>
      </c>
      <c r="K32" t="str">
        <f t="shared" si="2"/>
        <v>HOMME</v>
      </c>
    </row>
    <row r="33" spans="1:11">
      <c r="A33" t="s">
        <v>393</v>
      </c>
      <c r="B33" t="s">
        <v>647</v>
      </c>
      <c r="C33" t="s">
        <v>649</v>
      </c>
      <c r="D33" t="s">
        <v>872</v>
      </c>
      <c r="E33" s="2" t="s">
        <v>1072</v>
      </c>
      <c r="F33" t="s">
        <v>878</v>
      </c>
      <c r="G33" t="s">
        <v>106</v>
      </c>
      <c r="H33" t="str">
        <f t="shared" si="3"/>
        <v>LEYDIER Mickael</v>
      </c>
      <c r="I33" t="str">
        <f t="shared" si="0"/>
        <v>AMICALE LAIQUE D'ANSE</v>
      </c>
      <c r="J33" t="str">
        <f t="shared" si="1"/>
        <v>U11</v>
      </c>
      <c r="K33" t="str">
        <f t="shared" si="2"/>
        <v>HOMME</v>
      </c>
    </row>
    <row r="34" spans="1:11">
      <c r="A34" t="s">
        <v>393</v>
      </c>
      <c r="B34" t="s">
        <v>655</v>
      </c>
      <c r="C34" t="s">
        <v>926</v>
      </c>
      <c r="D34" t="s">
        <v>872</v>
      </c>
      <c r="E34" s="2" t="s">
        <v>1072</v>
      </c>
      <c r="F34" t="s">
        <v>878</v>
      </c>
      <c r="G34" t="s">
        <v>126</v>
      </c>
      <c r="H34" t="str">
        <f t="shared" si="3"/>
        <v>LOMBARD Matisse</v>
      </c>
      <c r="I34" t="str">
        <f t="shared" si="0"/>
        <v>AMICALE LAIQUE DE JONAGE</v>
      </c>
      <c r="J34" t="str">
        <f t="shared" si="1"/>
        <v>U11</v>
      </c>
      <c r="K34" t="str">
        <f t="shared" si="2"/>
        <v>HOMME</v>
      </c>
    </row>
    <row r="35" spans="1:11">
      <c r="A35" t="s">
        <v>393</v>
      </c>
      <c r="B35" t="s">
        <v>1097</v>
      </c>
      <c r="C35" t="s">
        <v>940</v>
      </c>
      <c r="D35" t="s">
        <v>872</v>
      </c>
      <c r="E35" s="2" t="s">
        <v>1072</v>
      </c>
      <c r="F35" t="s">
        <v>878</v>
      </c>
      <c r="G35" t="s">
        <v>113</v>
      </c>
      <c r="H35" t="str">
        <f t="shared" si="3"/>
        <v>MORGADO MARGUET Elio</v>
      </c>
      <c r="I35" t="str">
        <f t="shared" si="0"/>
        <v>LYON ESCALADE SPORTIVE</v>
      </c>
      <c r="J35" t="str">
        <f t="shared" si="1"/>
        <v>U11</v>
      </c>
      <c r="K35" t="str">
        <f t="shared" si="2"/>
        <v>HOMME</v>
      </c>
    </row>
    <row r="36" spans="1:11">
      <c r="A36" t="s">
        <v>393</v>
      </c>
      <c r="B36" t="s">
        <v>933</v>
      </c>
      <c r="C36" t="s">
        <v>556</v>
      </c>
      <c r="D36" t="s">
        <v>872</v>
      </c>
      <c r="E36" s="2" t="s">
        <v>1072</v>
      </c>
      <c r="F36" t="s">
        <v>878</v>
      </c>
      <c r="G36" t="s">
        <v>91</v>
      </c>
      <c r="H36" t="str">
        <f t="shared" si="3"/>
        <v>MOUDOUD Milan</v>
      </c>
      <c r="I36" t="str">
        <f t="shared" si="0"/>
        <v>MOUSTE'CLIP MONTAGNE ET ESCALADE</v>
      </c>
      <c r="J36" t="str">
        <f t="shared" si="1"/>
        <v>U11</v>
      </c>
      <c r="K36" t="str">
        <f t="shared" si="2"/>
        <v>HOMME</v>
      </c>
    </row>
    <row r="37" spans="1:11">
      <c r="A37" t="s">
        <v>393</v>
      </c>
      <c r="B37" t="s">
        <v>936</v>
      </c>
      <c r="C37" t="s">
        <v>1098</v>
      </c>
      <c r="D37" t="s">
        <v>872</v>
      </c>
      <c r="E37" s="2" t="s">
        <v>1072</v>
      </c>
      <c r="F37" t="s">
        <v>878</v>
      </c>
      <c r="G37" t="s">
        <v>881</v>
      </c>
      <c r="H37" t="str">
        <f t="shared" si="3"/>
        <v>PESSE Candide</v>
      </c>
      <c r="I37" t="str">
        <f t="shared" si="0"/>
        <v>CLIMB UP LYON GERLAND</v>
      </c>
      <c r="J37" t="str">
        <f t="shared" si="1"/>
        <v>U11</v>
      </c>
      <c r="K37" t="str">
        <f t="shared" si="2"/>
        <v>HOMME</v>
      </c>
    </row>
    <row r="38" spans="1:11">
      <c r="A38" t="s">
        <v>393</v>
      </c>
      <c r="B38" t="s">
        <v>937</v>
      </c>
      <c r="C38" t="s">
        <v>556</v>
      </c>
      <c r="D38" t="s">
        <v>872</v>
      </c>
      <c r="E38" s="2" t="s">
        <v>1072</v>
      </c>
      <c r="F38" t="s">
        <v>878</v>
      </c>
      <c r="G38" t="s">
        <v>106</v>
      </c>
      <c r="H38" t="str">
        <f t="shared" si="3"/>
        <v>PICHOT Milan</v>
      </c>
      <c r="I38" t="str">
        <f t="shared" si="0"/>
        <v>AMICALE LAIQUE D'ANSE</v>
      </c>
      <c r="J38" t="str">
        <f t="shared" si="1"/>
        <v>U11</v>
      </c>
      <c r="K38" t="str">
        <f t="shared" si="2"/>
        <v>HOMME</v>
      </c>
    </row>
    <row r="39" spans="1:11">
      <c r="A39" t="s">
        <v>393</v>
      </c>
      <c r="B39" t="s">
        <v>751</v>
      </c>
      <c r="C39" t="s">
        <v>752</v>
      </c>
      <c r="D39" t="s">
        <v>872</v>
      </c>
      <c r="E39" s="2" t="s">
        <v>1072</v>
      </c>
      <c r="F39" t="s">
        <v>878</v>
      </c>
      <c r="G39" t="s">
        <v>94</v>
      </c>
      <c r="H39" t="str">
        <f t="shared" si="3"/>
        <v>ROGER Eliott</v>
      </c>
      <c r="I39" t="str">
        <f t="shared" si="0"/>
        <v>CHASSIEU AVENTURE</v>
      </c>
      <c r="J39" t="str">
        <f t="shared" si="1"/>
        <v>U11</v>
      </c>
      <c r="K39" t="str">
        <f t="shared" si="2"/>
        <v>HOMME</v>
      </c>
    </row>
    <row r="40" spans="1:11">
      <c r="A40" t="s">
        <v>393</v>
      </c>
      <c r="B40" t="s">
        <v>943</v>
      </c>
      <c r="C40" t="s">
        <v>944</v>
      </c>
      <c r="D40" t="s">
        <v>872</v>
      </c>
      <c r="E40" s="2" t="s">
        <v>1072</v>
      </c>
      <c r="F40" t="s">
        <v>878</v>
      </c>
      <c r="G40" t="s">
        <v>94</v>
      </c>
      <c r="H40" t="str">
        <f t="shared" si="3"/>
        <v>TABONE Mathys</v>
      </c>
      <c r="I40" t="str">
        <f t="shared" si="0"/>
        <v>CHASSIEU AVENTURE</v>
      </c>
      <c r="J40" t="str">
        <f t="shared" si="1"/>
        <v>U11</v>
      </c>
      <c r="K40" t="str">
        <f t="shared" si="2"/>
        <v>HOMME</v>
      </c>
    </row>
    <row r="41" spans="1:11">
      <c r="A41" t="s">
        <v>393</v>
      </c>
      <c r="B41" t="s">
        <v>945</v>
      </c>
      <c r="C41" t="s">
        <v>656</v>
      </c>
      <c r="D41" t="s">
        <v>872</v>
      </c>
      <c r="E41" s="2" t="s">
        <v>1072</v>
      </c>
      <c r="F41" t="s">
        <v>878</v>
      </c>
      <c r="G41" t="s">
        <v>108</v>
      </c>
      <c r="H41" t="str">
        <f t="shared" si="3"/>
        <v>THILLOU Eliot</v>
      </c>
      <c r="I41" t="str">
        <f t="shared" si="0"/>
        <v>C.P.E.A. VAULX EN VELIN</v>
      </c>
      <c r="J41" t="str">
        <f t="shared" si="1"/>
        <v>U11</v>
      </c>
      <c r="K41" t="str">
        <f t="shared" si="2"/>
        <v>HOMME</v>
      </c>
    </row>
    <row r="42" spans="1:11">
      <c r="A42" t="s">
        <v>393</v>
      </c>
      <c r="B42" t="s">
        <v>1099</v>
      </c>
      <c r="C42" t="s">
        <v>1100</v>
      </c>
      <c r="D42" t="s">
        <v>1071</v>
      </c>
      <c r="E42" s="2" t="s">
        <v>1101</v>
      </c>
      <c r="F42" t="s">
        <v>878</v>
      </c>
      <c r="G42" t="s">
        <v>1067</v>
      </c>
      <c r="H42" t="str">
        <f t="shared" si="3"/>
        <v>CARTAL-ADAMS Estele</v>
      </c>
      <c r="I42" t="str">
        <f t="shared" si="0"/>
        <v xml:space="preserve">LA DEGAINE ESCALADE ET MONTAGNE </v>
      </c>
      <c r="J42" t="str">
        <f t="shared" si="1"/>
        <v>U13</v>
      </c>
      <c r="K42" t="str">
        <f t="shared" si="2"/>
        <v>FEMME</v>
      </c>
    </row>
    <row r="43" spans="1:11">
      <c r="A43" t="s">
        <v>393</v>
      </c>
      <c r="B43" t="s">
        <v>1102</v>
      </c>
      <c r="C43" t="s">
        <v>1103</v>
      </c>
      <c r="D43" t="s">
        <v>1071</v>
      </c>
      <c r="E43" s="2" t="s">
        <v>1101</v>
      </c>
      <c r="F43" t="s">
        <v>878</v>
      </c>
      <c r="G43" t="s">
        <v>113</v>
      </c>
      <c r="H43" t="str">
        <f t="shared" si="3"/>
        <v>D ELIA DE MATEO Gaia</v>
      </c>
      <c r="I43" t="str">
        <f t="shared" si="0"/>
        <v>LYON ESCALADE SPORTIVE</v>
      </c>
      <c r="J43" t="str">
        <f t="shared" si="1"/>
        <v>U13</v>
      </c>
      <c r="K43" t="str">
        <f t="shared" si="2"/>
        <v>FEMME</v>
      </c>
    </row>
    <row r="44" spans="1:11">
      <c r="A44" t="s">
        <v>393</v>
      </c>
      <c r="B44" t="s">
        <v>1104</v>
      </c>
      <c r="C44" t="s">
        <v>929</v>
      </c>
      <c r="D44" t="s">
        <v>1071</v>
      </c>
      <c r="E44" s="2" t="s">
        <v>1101</v>
      </c>
      <c r="F44" t="s">
        <v>878</v>
      </c>
      <c r="G44" t="s">
        <v>129</v>
      </c>
      <c r="H44" t="str">
        <f t="shared" si="3"/>
        <v>DELVAUX Alix</v>
      </c>
      <c r="I44" t="str">
        <f t="shared" si="0"/>
        <v>ASLGC ESCALADE</v>
      </c>
      <c r="J44" t="str">
        <f t="shared" si="1"/>
        <v>U13</v>
      </c>
      <c r="K44" t="str">
        <f t="shared" si="2"/>
        <v>FEMME</v>
      </c>
    </row>
    <row r="45" spans="1:11">
      <c r="A45" t="s">
        <v>393</v>
      </c>
      <c r="B45" t="s">
        <v>533</v>
      </c>
      <c r="C45" t="s">
        <v>534</v>
      </c>
      <c r="D45" t="s">
        <v>1071</v>
      </c>
      <c r="E45" s="2" t="s">
        <v>1101</v>
      </c>
      <c r="F45" t="s">
        <v>878</v>
      </c>
      <c r="G45" t="s">
        <v>100</v>
      </c>
      <c r="H45" t="str">
        <f t="shared" si="3"/>
        <v>DUFOUR Maxine</v>
      </c>
      <c r="I45" t="str">
        <f t="shared" si="0"/>
        <v>CLUB VERTIGE</v>
      </c>
      <c r="J45" t="str">
        <f t="shared" si="1"/>
        <v>U13</v>
      </c>
      <c r="K45" t="str">
        <f t="shared" si="2"/>
        <v>FEMME</v>
      </c>
    </row>
    <row r="46" spans="1:11">
      <c r="A46" t="s">
        <v>393</v>
      </c>
      <c r="B46" t="s">
        <v>1105</v>
      </c>
      <c r="C46" t="s">
        <v>1106</v>
      </c>
      <c r="D46" t="s">
        <v>1071</v>
      </c>
      <c r="E46" s="2" t="s">
        <v>1101</v>
      </c>
      <c r="F46" t="s">
        <v>878</v>
      </c>
      <c r="G46" t="s">
        <v>1067</v>
      </c>
      <c r="H46" t="str">
        <f t="shared" si="3"/>
        <v>FLEURY Jeanne</v>
      </c>
      <c r="I46" t="str">
        <f t="shared" si="0"/>
        <v xml:space="preserve">LA DEGAINE ESCALADE ET MONTAGNE </v>
      </c>
      <c r="J46" t="str">
        <f t="shared" si="1"/>
        <v>U13</v>
      </c>
      <c r="K46" t="str">
        <f t="shared" si="2"/>
        <v>FEMME</v>
      </c>
    </row>
    <row r="47" spans="1:11">
      <c r="A47" t="s">
        <v>393</v>
      </c>
      <c r="B47" t="s">
        <v>1107</v>
      </c>
      <c r="C47" t="s">
        <v>1108</v>
      </c>
      <c r="D47" t="s">
        <v>1071</v>
      </c>
      <c r="E47" s="2" t="s">
        <v>1101</v>
      </c>
      <c r="F47" t="s">
        <v>878</v>
      </c>
      <c r="G47" t="s">
        <v>91</v>
      </c>
      <c r="H47" t="str">
        <f t="shared" si="3"/>
        <v>GOUOT AnaÃ¯s</v>
      </c>
      <c r="I47" t="str">
        <f t="shared" si="0"/>
        <v>MOUSTE'CLIP MONTAGNE ET ESCALADE</v>
      </c>
      <c r="J47" t="str">
        <f t="shared" si="1"/>
        <v>U13</v>
      </c>
      <c r="K47" t="str">
        <f t="shared" si="2"/>
        <v>FEMME</v>
      </c>
    </row>
    <row r="48" spans="1:11">
      <c r="A48" t="s">
        <v>393</v>
      </c>
      <c r="B48" t="s">
        <v>907</v>
      </c>
      <c r="C48" t="s">
        <v>894</v>
      </c>
      <c r="D48" t="s">
        <v>1071</v>
      </c>
      <c r="E48" s="2" t="s">
        <v>1101</v>
      </c>
      <c r="F48" t="s">
        <v>878</v>
      </c>
      <c r="G48" t="s">
        <v>91</v>
      </c>
      <c r="H48" t="str">
        <f t="shared" si="3"/>
        <v>HOAREAU Mila</v>
      </c>
      <c r="I48" t="str">
        <f t="shared" si="0"/>
        <v>MOUSTE'CLIP MONTAGNE ET ESCALADE</v>
      </c>
      <c r="J48" t="str">
        <f t="shared" si="1"/>
        <v>U13</v>
      </c>
      <c r="K48" t="str">
        <f t="shared" si="2"/>
        <v>FEMME</v>
      </c>
    </row>
    <row r="49" spans="1:11">
      <c r="A49" t="s">
        <v>393</v>
      </c>
      <c r="B49" t="s">
        <v>621</v>
      </c>
      <c r="C49" t="s">
        <v>622</v>
      </c>
      <c r="D49" t="s">
        <v>1071</v>
      </c>
      <c r="E49" s="2" t="s">
        <v>1101</v>
      </c>
      <c r="F49" t="s">
        <v>878</v>
      </c>
      <c r="G49" t="s">
        <v>106</v>
      </c>
      <c r="H49" t="str">
        <f t="shared" si="3"/>
        <v>LANCON Coline</v>
      </c>
      <c r="I49" t="str">
        <f t="shared" si="0"/>
        <v>AMICALE LAIQUE D'ANSE</v>
      </c>
      <c r="J49" t="str">
        <f t="shared" si="1"/>
        <v>U13</v>
      </c>
      <c r="K49" t="str">
        <f t="shared" si="2"/>
        <v>FEMME</v>
      </c>
    </row>
    <row r="50" spans="1:11">
      <c r="A50" t="s">
        <v>393</v>
      </c>
      <c r="B50" t="s">
        <v>1109</v>
      </c>
      <c r="C50" t="s">
        <v>471</v>
      </c>
      <c r="D50" t="s">
        <v>1071</v>
      </c>
      <c r="E50" s="2" t="s">
        <v>1101</v>
      </c>
      <c r="F50" t="s">
        <v>878</v>
      </c>
      <c r="G50" t="s">
        <v>119</v>
      </c>
      <c r="H50" t="str">
        <f t="shared" si="3"/>
        <v>LANTELME Manon</v>
      </c>
      <c r="I50" t="str">
        <f t="shared" si="0"/>
        <v>ST PIERRE ESCALADE</v>
      </c>
      <c r="J50" t="str">
        <f t="shared" si="1"/>
        <v>U13</v>
      </c>
      <c r="K50" t="str">
        <f t="shared" si="2"/>
        <v>FEMME</v>
      </c>
    </row>
    <row r="51" spans="1:11">
      <c r="A51" t="s">
        <v>393</v>
      </c>
      <c r="B51" t="s">
        <v>647</v>
      </c>
      <c r="C51" t="s">
        <v>648</v>
      </c>
      <c r="D51" t="s">
        <v>1071</v>
      </c>
      <c r="E51" s="2" t="s">
        <v>1101</v>
      </c>
      <c r="F51" t="s">
        <v>878</v>
      </c>
      <c r="G51" t="s">
        <v>106</v>
      </c>
      <c r="H51" t="str">
        <f t="shared" si="3"/>
        <v>LEYDIER Marie</v>
      </c>
      <c r="I51" t="str">
        <f t="shared" si="0"/>
        <v>AMICALE LAIQUE D'ANSE</v>
      </c>
      <c r="J51" t="str">
        <f t="shared" si="1"/>
        <v>U13</v>
      </c>
      <c r="K51" t="str">
        <f t="shared" si="2"/>
        <v>FEMME</v>
      </c>
    </row>
    <row r="52" spans="1:11">
      <c r="A52" t="s">
        <v>393</v>
      </c>
      <c r="B52" t="s">
        <v>928</v>
      </c>
      <c r="C52" t="s">
        <v>929</v>
      </c>
      <c r="D52" t="s">
        <v>1071</v>
      </c>
      <c r="E52" s="2" t="s">
        <v>1101</v>
      </c>
      <c r="F52" t="s">
        <v>878</v>
      </c>
      <c r="G52" t="s">
        <v>106</v>
      </c>
      <c r="H52" t="str">
        <f t="shared" si="3"/>
        <v>MAFFAIT Alix</v>
      </c>
      <c r="I52" t="str">
        <f t="shared" si="0"/>
        <v>AMICALE LAIQUE D'ANSE</v>
      </c>
      <c r="J52" t="str">
        <f t="shared" si="1"/>
        <v>U13</v>
      </c>
      <c r="K52" t="str">
        <f t="shared" si="2"/>
        <v>FEMME</v>
      </c>
    </row>
    <row r="53" spans="1:11">
      <c r="A53" t="s">
        <v>393</v>
      </c>
      <c r="B53" t="s">
        <v>666</v>
      </c>
      <c r="C53" t="s">
        <v>467</v>
      </c>
      <c r="D53" t="s">
        <v>1071</v>
      </c>
      <c r="E53" s="2" t="s">
        <v>1101</v>
      </c>
      <c r="F53" t="s">
        <v>878</v>
      </c>
      <c r="G53" t="s">
        <v>145</v>
      </c>
      <c r="H53" t="str">
        <f t="shared" si="3"/>
        <v>MAUGUIT Clémence</v>
      </c>
      <c r="I53" t="str">
        <f t="shared" si="0"/>
        <v>SAINT PRIEST MONTAGNE</v>
      </c>
      <c r="J53" t="str">
        <f t="shared" si="1"/>
        <v>U13</v>
      </c>
      <c r="K53" t="str">
        <f t="shared" si="2"/>
        <v>FEMME</v>
      </c>
    </row>
    <row r="54" spans="1:11">
      <c r="A54" t="s">
        <v>393</v>
      </c>
      <c r="B54" t="s">
        <v>1110</v>
      </c>
      <c r="C54" t="s">
        <v>1111</v>
      </c>
      <c r="D54" t="s">
        <v>1071</v>
      </c>
      <c r="E54" s="2" t="s">
        <v>1101</v>
      </c>
      <c r="F54" t="s">
        <v>878</v>
      </c>
      <c r="G54" t="s">
        <v>100</v>
      </c>
      <c r="H54" t="str">
        <f t="shared" si="3"/>
        <v>MOURDON KAMINSKI Nives</v>
      </c>
      <c r="I54" t="str">
        <f t="shared" si="0"/>
        <v>CLUB VERTIGE</v>
      </c>
      <c r="J54" t="str">
        <f t="shared" si="1"/>
        <v>U13</v>
      </c>
      <c r="K54" t="str">
        <f t="shared" si="2"/>
        <v>FEMME</v>
      </c>
    </row>
    <row r="55" spans="1:11">
      <c r="A55" t="s">
        <v>393</v>
      </c>
      <c r="B55" t="s">
        <v>1112</v>
      </c>
      <c r="C55" t="s">
        <v>903</v>
      </c>
      <c r="D55" t="s">
        <v>872</v>
      </c>
      <c r="E55" s="2" t="s">
        <v>1101</v>
      </c>
      <c r="F55" t="s">
        <v>878</v>
      </c>
      <c r="G55" t="s">
        <v>1067</v>
      </c>
      <c r="H55" t="str">
        <f t="shared" si="3"/>
        <v>BATACCHI Noah</v>
      </c>
      <c r="I55" t="str">
        <f t="shared" si="0"/>
        <v xml:space="preserve">LA DEGAINE ESCALADE ET MONTAGNE </v>
      </c>
      <c r="J55" t="str">
        <f t="shared" si="1"/>
        <v>U13</v>
      </c>
      <c r="K55" t="str">
        <f t="shared" si="2"/>
        <v>HOMME</v>
      </c>
    </row>
    <row r="56" spans="1:11">
      <c r="A56" t="s">
        <v>393</v>
      </c>
      <c r="B56" t="s">
        <v>1113</v>
      </c>
      <c r="C56" t="s">
        <v>1114</v>
      </c>
      <c r="D56" t="s">
        <v>872</v>
      </c>
      <c r="E56" s="2" t="s">
        <v>1101</v>
      </c>
      <c r="F56" t="s">
        <v>878</v>
      </c>
      <c r="G56" t="s">
        <v>119</v>
      </c>
      <c r="H56" t="str">
        <f t="shared" si="3"/>
        <v>DESVILLES Amaury</v>
      </c>
      <c r="I56" t="str">
        <f t="shared" si="0"/>
        <v>ST PIERRE ESCALADE</v>
      </c>
      <c r="J56" t="str">
        <f t="shared" si="1"/>
        <v>U13</v>
      </c>
      <c r="K56" t="str">
        <f t="shared" si="2"/>
        <v>HOMME</v>
      </c>
    </row>
    <row r="57" spans="1:11">
      <c r="A57" t="s">
        <v>393</v>
      </c>
      <c r="B57" t="s">
        <v>529</v>
      </c>
      <c r="C57" t="s">
        <v>514</v>
      </c>
      <c r="D57" t="s">
        <v>872</v>
      </c>
      <c r="E57" s="2" t="s">
        <v>1101</v>
      </c>
      <c r="F57" t="s">
        <v>878</v>
      </c>
      <c r="G57" t="s">
        <v>94</v>
      </c>
      <c r="H57" t="str">
        <f t="shared" si="3"/>
        <v>DOMANGE Sacha</v>
      </c>
      <c r="I57" t="str">
        <f t="shared" si="0"/>
        <v>CHASSIEU AVENTURE</v>
      </c>
      <c r="J57" t="str">
        <f t="shared" si="1"/>
        <v>U13</v>
      </c>
      <c r="K57" t="str">
        <f t="shared" si="2"/>
        <v>HOMME</v>
      </c>
    </row>
    <row r="58" spans="1:11">
      <c r="A58" t="s">
        <v>393</v>
      </c>
      <c r="B58" t="s">
        <v>1115</v>
      </c>
      <c r="C58" t="s">
        <v>428</v>
      </c>
      <c r="D58" t="s">
        <v>872</v>
      </c>
      <c r="E58" s="2" t="s">
        <v>1101</v>
      </c>
      <c r="F58" t="s">
        <v>878</v>
      </c>
      <c r="G58" t="s">
        <v>106</v>
      </c>
      <c r="H58" t="str">
        <f t="shared" si="3"/>
        <v>DURMARQUE Arthur</v>
      </c>
      <c r="I58" t="str">
        <f t="shared" si="0"/>
        <v>AMICALE LAIQUE D'ANSE</v>
      </c>
      <c r="J58" t="str">
        <f t="shared" si="1"/>
        <v>U13</v>
      </c>
      <c r="K58" t="str">
        <f t="shared" si="2"/>
        <v>HOMME</v>
      </c>
    </row>
    <row r="59" spans="1:11">
      <c r="A59" t="s">
        <v>393</v>
      </c>
      <c r="B59" t="s">
        <v>1116</v>
      </c>
      <c r="C59" t="s">
        <v>1117</v>
      </c>
      <c r="D59" t="s">
        <v>872</v>
      </c>
      <c r="E59" s="2" t="s">
        <v>1101</v>
      </c>
      <c r="F59" t="s">
        <v>878</v>
      </c>
      <c r="G59" t="s">
        <v>91</v>
      </c>
      <c r="H59" t="str">
        <f t="shared" si="3"/>
        <v>EYRAUD Emilien</v>
      </c>
      <c r="I59" t="str">
        <f t="shared" si="0"/>
        <v>MOUSTE'CLIP MONTAGNE ET ESCALADE</v>
      </c>
      <c r="J59" t="str">
        <f t="shared" si="1"/>
        <v>U13</v>
      </c>
      <c r="K59" t="str">
        <f t="shared" si="2"/>
        <v>HOMME</v>
      </c>
    </row>
    <row r="60" spans="1:11">
      <c r="A60" t="s">
        <v>393</v>
      </c>
      <c r="B60" t="s">
        <v>1118</v>
      </c>
      <c r="C60" t="s">
        <v>728</v>
      </c>
      <c r="D60" t="s">
        <v>872</v>
      </c>
      <c r="E60" s="2" t="s">
        <v>1101</v>
      </c>
      <c r="F60" t="s">
        <v>878</v>
      </c>
      <c r="G60" t="s">
        <v>113</v>
      </c>
      <c r="H60" t="str">
        <f t="shared" si="3"/>
        <v>GENEVOIS WERNICKI Quentin</v>
      </c>
      <c r="I60" t="str">
        <f t="shared" si="0"/>
        <v>LYON ESCALADE SPORTIVE</v>
      </c>
      <c r="J60" t="str">
        <f t="shared" si="1"/>
        <v>U13</v>
      </c>
      <c r="K60" t="str">
        <f t="shared" si="2"/>
        <v>HOMME</v>
      </c>
    </row>
    <row r="61" spans="1:11">
      <c r="A61" t="s">
        <v>393</v>
      </c>
      <c r="B61" t="s">
        <v>1119</v>
      </c>
      <c r="C61" t="s">
        <v>1120</v>
      </c>
      <c r="D61" t="s">
        <v>872</v>
      </c>
      <c r="E61" s="2" t="s">
        <v>1101</v>
      </c>
      <c r="F61" t="s">
        <v>878</v>
      </c>
      <c r="G61" t="s">
        <v>100</v>
      </c>
      <c r="H61" t="str">
        <f t="shared" si="3"/>
        <v>GOSENDE Louciane</v>
      </c>
      <c r="I61" t="str">
        <f t="shared" si="0"/>
        <v>CLUB VERTIGE</v>
      </c>
      <c r="J61" t="str">
        <f t="shared" si="1"/>
        <v>U13</v>
      </c>
      <c r="K61" t="str">
        <f t="shared" si="2"/>
        <v>HOMME</v>
      </c>
    </row>
    <row r="62" spans="1:11">
      <c r="A62" t="s">
        <v>393</v>
      </c>
      <c r="B62" t="s">
        <v>913</v>
      </c>
      <c r="C62" t="s">
        <v>914</v>
      </c>
      <c r="D62" t="s">
        <v>872</v>
      </c>
      <c r="E62" s="2" t="s">
        <v>1101</v>
      </c>
      <c r="F62" t="s">
        <v>878</v>
      </c>
      <c r="G62" t="s">
        <v>98</v>
      </c>
      <c r="H62" t="str">
        <f t="shared" si="3"/>
        <v>JURAS George</v>
      </c>
      <c r="I62" t="str">
        <f t="shared" si="0"/>
        <v>SOCIETE EDUCATIVE SPORTIVE ET LAIQUE DE LA MULATIERE</v>
      </c>
      <c r="J62" t="str">
        <f t="shared" si="1"/>
        <v>U13</v>
      </c>
      <c r="K62" t="str">
        <f t="shared" si="2"/>
        <v>HOMME</v>
      </c>
    </row>
    <row r="63" spans="1:11">
      <c r="A63" t="s">
        <v>393</v>
      </c>
      <c r="B63" t="s">
        <v>915</v>
      </c>
      <c r="C63" t="s">
        <v>916</v>
      </c>
      <c r="D63" t="s">
        <v>872</v>
      </c>
      <c r="E63" s="2" t="s">
        <v>1101</v>
      </c>
      <c r="F63" t="s">
        <v>878</v>
      </c>
      <c r="G63" t="s">
        <v>106</v>
      </c>
      <c r="H63" t="str">
        <f t="shared" si="3"/>
        <v>KANE Archibald</v>
      </c>
      <c r="I63" t="str">
        <f t="shared" si="0"/>
        <v>AMICALE LAIQUE D'ANSE</v>
      </c>
      <c r="J63" t="str">
        <f t="shared" si="1"/>
        <v>U13</v>
      </c>
      <c r="K63" t="str">
        <f t="shared" si="2"/>
        <v>HOMME</v>
      </c>
    </row>
    <row r="64" spans="1:11">
      <c r="A64" t="s">
        <v>393</v>
      </c>
      <c r="B64" t="s">
        <v>925</v>
      </c>
      <c r="C64" t="s">
        <v>614</v>
      </c>
      <c r="D64" t="s">
        <v>872</v>
      </c>
      <c r="E64" s="2" t="s">
        <v>1101</v>
      </c>
      <c r="F64" t="s">
        <v>878</v>
      </c>
      <c r="G64" t="s">
        <v>1067</v>
      </c>
      <c r="H64" t="str">
        <f t="shared" si="3"/>
        <v>LHOPITAL Corentin</v>
      </c>
      <c r="I64" t="str">
        <f t="shared" si="0"/>
        <v xml:space="preserve">LA DEGAINE ESCALADE ET MONTAGNE </v>
      </c>
      <c r="J64" t="str">
        <f t="shared" si="1"/>
        <v>U13</v>
      </c>
      <c r="K64" t="str">
        <f t="shared" si="2"/>
        <v>HOMME</v>
      </c>
    </row>
    <row r="65" spans="1:11">
      <c r="A65" t="s">
        <v>393</v>
      </c>
      <c r="B65" t="s">
        <v>650</v>
      </c>
      <c r="C65" t="s">
        <v>651</v>
      </c>
      <c r="D65" t="s">
        <v>872</v>
      </c>
      <c r="E65" s="2" t="s">
        <v>1101</v>
      </c>
      <c r="F65" t="s">
        <v>878</v>
      </c>
      <c r="G65" t="s">
        <v>94</v>
      </c>
      <c r="H65" t="str">
        <f t="shared" si="3"/>
        <v>LIOGIER Stan</v>
      </c>
      <c r="I65" t="str">
        <f t="shared" si="0"/>
        <v>CHASSIEU AVENTURE</v>
      </c>
      <c r="J65" t="str">
        <f t="shared" si="1"/>
        <v>U13</v>
      </c>
      <c r="K65" t="str">
        <f t="shared" si="2"/>
        <v>HOMME</v>
      </c>
    </row>
    <row r="66" spans="1:11">
      <c r="A66" t="s">
        <v>393</v>
      </c>
      <c r="B66" t="s">
        <v>937</v>
      </c>
      <c r="C66" t="s">
        <v>518</v>
      </c>
      <c r="D66" t="s">
        <v>872</v>
      </c>
      <c r="E66" s="2" t="s">
        <v>1101</v>
      </c>
      <c r="F66" t="s">
        <v>878</v>
      </c>
      <c r="G66" t="s">
        <v>106</v>
      </c>
      <c r="H66" t="str">
        <f t="shared" si="3"/>
        <v>PICHOT Lucas</v>
      </c>
      <c r="I66" t="str">
        <f t="shared" si="0"/>
        <v>AMICALE LAIQUE D'ANSE</v>
      </c>
      <c r="J66" t="str">
        <f t="shared" si="1"/>
        <v>U13</v>
      </c>
      <c r="K66" t="str">
        <f t="shared" si="2"/>
        <v>HOMME</v>
      </c>
    </row>
    <row r="67" spans="1:11">
      <c r="A67" t="s">
        <v>393</v>
      </c>
      <c r="B67" t="s">
        <v>1121</v>
      </c>
      <c r="C67" t="s">
        <v>1122</v>
      </c>
      <c r="D67" t="s">
        <v>872</v>
      </c>
      <c r="E67" s="2" t="s">
        <v>1101</v>
      </c>
      <c r="F67" t="s">
        <v>878</v>
      </c>
      <c r="G67" t="s">
        <v>91</v>
      </c>
      <c r="H67" t="str">
        <f t="shared" si="3"/>
        <v>REBSAMEN Yann</v>
      </c>
      <c r="I67" t="str">
        <f t="shared" ref="I67:I130" si="4">G67</f>
        <v>MOUSTE'CLIP MONTAGNE ET ESCALADE</v>
      </c>
      <c r="J67" t="str">
        <f t="shared" ref="J67:J130" si="5">E67</f>
        <v>U13</v>
      </c>
      <c r="K67" t="str">
        <f t="shared" ref="K67:K130" si="6">D67</f>
        <v>HOMME</v>
      </c>
    </row>
    <row r="68" spans="1:11">
      <c r="A68" t="s">
        <v>393</v>
      </c>
      <c r="B68" t="s">
        <v>1123</v>
      </c>
      <c r="C68" t="s">
        <v>1124</v>
      </c>
      <c r="D68" t="s">
        <v>872</v>
      </c>
      <c r="E68" s="2" t="s">
        <v>1101</v>
      </c>
      <c r="F68" t="s">
        <v>878</v>
      </c>
      <c r="G68" t="s">
        <v>119</v>
      </c>
      <c r="H68" t="str">
        <f t="shared" ref="H68:H131" si="7">CONCATENATE(B68," ",C68)</f>
        <v>TERLON Nilo</v>
      </c>
      <c r="I68" t="str">
        <f t="shared" si="4"/>
        <v>ST PIERRE ESCALADE</v>
      </c>
      <c r="J68" t="str">
        <f t="shared" si="5"/>
        <v>U13</v>
      </c>
      <c r="K68" t="str">
        <f t="shared" si="6"/>
        <v>HOMME</v>
      </c>
    </row>
    <row r="69" spans="1:11">
      <c r="A69" t="s">
        <v>393</v>
      </c>
      <c r="B69" t="s">
        <v>1125</v>
      </c>
      <c r="C69" t="s">
        <v>518</v>
      </c>
      <c r="D69" t="s">
        <v>872</v>
      </c>
      <c r="E69" s="2" t="s">
        <v>1101</v>
      </c>
      <c r="F69" t="s">
        <v>878</v>
      </c>
      <c r="G69" t="s">
        <v>113</v>
      </c>
      <c r="H69" t="str">
        <f t="shared" si="7"/>
        <v>TOURNAIRE Lucas</v>
      </c>
      <c r="I69" t="str">
        <f t="shared" si="4"/>
        <v>LYON ESCALADE SPORTIVE</v>
      </c>
      <c r="J69" t="str">
        <f t="shared" si="5"/>
        <v>U13</v>
      </c>
      <c r="K69" t="str">
        <f t="shared" si="6"/>
        <v>HOMME</v>
      </c>
    </row>
    <row r="70" spans="1:11">
      <c r="A70" t="s">
        <v>393</v>
      </c>
      <c r="B70" t="s">
        <v>948</v>
      </c>
      <c r="C70" t="s">
        <v>801</v>
      </c>
      <c r="D70" t="s">
        <v>872</v>
      </c>
      <c r="E70" s="2" t="s">
        <v>1101</v>
      </c>
      <c r="F70" t="s">
        <v>878</v>
      </c>
      <c r="G70" t="s">
        <v>100</v>
      </c>
      <c r="H70" t="str">
        <f t="shared" si="7"/>
        <v>VIESIER Léo</v>
      </c>
      <c r="I70" t="str">
        <f t="shared" si="4"/>
        <v>CLUB VERTIGE</v>
      </c>
      <c r="J70" t="str">
        <f t="shared" si="5"/>
        <v>U13</v>
      </c>
      <c r="K70" t="str">
        <f t="shared" si="6"/>
        <v>HOMME</v>
      </c>
    </row>
    <row r="71" spans="1:11">
      <c r="A71" t="s">
        <v>393</v>
      </c>
      <c r="B71" t="s">
        <v>407</v>
      </c>
      <c r="C71" t="s">
        <v>408</v>
      </c>
      <c r="D71" t="s">
        <v>1071</v>
      </c>
      <c r="E71" s="2" t="s">
        <v>1126</v>
      </c>
      <c r="F71" t="s">
        <v>878</v>
      </c>
      <c r="G71" t="s">
        <v>1067</v>
      </c>
      <c r="H71" t="str">
        <f t="shared" si="7"/>
        <v>BARTHUET Anna</v>
      </c>
      <c r="I71" t="str">
        <f t="shared" si="4"/>
        <v xml:space="preserve">LA DEGAINE ESCALADE ET MONTAGNE </v>
      </c>
      <c r="J71" t="str">
        <f t="shared" si="5"/>
        <v>U15</v>
      </c>
      <c r="K71" t="str">
        <f t="shared" si="6"/>
        <v>FEMME</v>
      </c>
    </row>
    <row r="72" spans="1:11">
      <c r="A72" t="s">
        <v>393</v>
      </c>
      <c r="B72" t="s">
        <v>423</v>
      </c>
      <c r="C72" t="s">
        <v>424</v>
      </c>
      <c r="D72" t="s">
        <v>1071</v>
      </c>
      <c r="E72" s="2" t="s">
        <v>1126</v>
      </c>
      <c r="F72" t="s">
        <v>878</v>
      </c>
      <c r="G72" t="s">
        <v>91</v>
      </c>
      <c r="H72" t="str">
        <f t="shared" si="7"/>
        <v>BENOIT UCAR Julie</v>
      </c>
      <c r="I72" t="str">
        <f t="shared" si="4"/>
        <v>MOUSTE'CLIP MONTAGNE ET ESCALADE</v>
      </c>
      <c r="J72" t="str">
        <f t="shared" si="5"/>
        <v>U15</v>
      </c>
      <c r="K72" t="str">
        <f t="shared" si="6"/>
        <v>FEMME</v>
      </c>
    </row>
    <row r="73" spans="1:11">
      <c r="A73" t="s">
        <v>393</v>
      </c>
      <c r="B73" t="s">
        <v>1127</v>
      </c>
      <c r="C73" t="s">
        <v>406</v>
      </c>
      <c r="D73" t="s">
        <v>1071</v>
      </c>
      <c r="E73" s="2" t="s">
        <v>1126</v>
      </c>
      <c r="F73" t="s">
        <v>878</v>
      </c>
      <c r="G73" t="s">
        <v>94</v>
      </c>
      <c r="H73" t="str">
        <f t="shared" si="7"/>
        <v>BILLA Estelle</v>
      </c>
      <c r="I73" t="str">
        <f t="shared" si="4"/>
        <v>CHASSIEU AVENTURE</v>
      </c>
      <c r="J73" t="str">
        <f t="shared" si="5"/>
        <v>U15</v>
      </c>
      <c r="K73" t="str">
        <f t="shared" si="6"/>
        <v>FEMME</v>
      </c>
    </row>
    <row r="74" spans="1:11">
      <c r="A74" t="s">
        <v>393</v>
      </c>
      <c r="B74" t="s">
        <v>1128</v>
      </c>
      <c r="C74" t="s">
        <v>791</v>
      </c>
      <c r="D74" t="s">
        <v>1071</v>
      </c>
      <c r="E74" s="2" t="s">
        <v>1126</v>
      </c>
      <c r="F74" t="s">
        <v>878</v>
      </c>
      <c r="G74" t="s">
        <v>91</v>
      </c>
      <c r="H74" t="str">
        <f t="shared" si="7"/>
        <v>CARLUT Clara</v>
      </c>
      <c r="I74" t="str">
        <f t="shared" si="4"/>
        <v>MOUSTE'CLIP MONTAGNE ET ESCALADE</v>
      </c>
      <c r="J74" t="str">
        <f t="shared" si="5"/>
        <v>U15</v>
      </c>
      <c r="K74" t="str">
        <f t="shared" si="6"/>
        <v>FEMME</v>
      </c>
    </row>
    <row r="75" spans="1:11">
      <c r="A75" t="s">
        <v>393</v>
      </c>
      <c r="B75" t="s">
        <v>466</v>
      </c>
      <c r="C75" t="s">
        <v>420</v>
      </c>
      <c r="D75" t="s">
        <v>1071</v>
      </c>
      <c r="E75" s="2" t="s">
        <v>1126</v>
      </c>
      <c r="F75" t="s">
        <v>878</v>
      </c>
      <c r="G75" t="s">
        <v>106</v>
      </c>
      <c r="H75" t="str">
        <f t="shared" si="7"/>
        <v>CARRILLON Juliette</v>
      </c>
      <c r="I75" t="str">
        <f t="shared" si="4"/>
        <v>AMICALE LAIQUE D'ANSE</v>
      </c>
      <c r="J75" t="str">
        <f t="shared" si="5"/>
        <v>U15</v>
      </c>
      <c r="K75" t="str">
        <f t="shared" si="6"/>
        <v>FEMME</v>
      </c>
    </row>
    <row r="76" spans="1:11">
      <c r="A76" t="s">
        <v>393</v>
      </c>
      <c r="B76" t="s">
        <v>1076</v>
      </c>
      <c r="C76" t="s">
        <v>1129</v>
      </c>
      <c r="D76" t="s">
        <v>1071</v>
      </c>
      <c r="E76" s="2" t="s">
        <v>1126</v>
      </c>
      <c r="F76" t="s">
        <v>878</v>
      </c>
      <c r="G76" t="s">
        <v>126</v>
      </c>
      <c r="H76" t="str">
        <f t="shared" si="7"/>
        <v>CONVERS Capucine</v>
      </c>
      <c r="I76" t="str">
        <f t="shared" si="4"/>
        <v>AMICALE LAIQUE DE JONAGE</v>
      </c>
      <c r="J76" t="str">
        <f t="shared" si="5"/>
        <v>U15</v>
      </c>
      <c r="K76" t="str">
        <f t="shared" si="6"/>
        <v>FEMME</v>
      </c>
    </row>
    <row r="77" spans="1:11">
      <c r="A77" t="s">
        <v>393</v>
      </c>
      <c r="B77" t="s">
        <v>532</v>
      </c>
      <c r="C77" t="s">
        <v>463</v>
      </c>
      <c r="D77" t="s">
        <v>1071</v>
      </c>
      <c r="E77" s="2" t="s">
        <v>1126</v>
      </c>
      <c r="F77" t="s">
        <v>878</v>
      </c>
      <c r="G77" t="s">
        <v>184</v>
      </c>
      <c r="H77" t="str">
        <f t="shared" si="7"/>
        <v>DUBOIS Louise</v>
      </c>
      <c r="I77" t="str">
        <f t="shared" si="4"/>
        <v>A.S.V.E.L. SKI MONTAGNE</v>
      </c>
      <c r="J77" t="str">
        <f t="shared" si="5"/>
        <v>U15</v>
      </c>
      <c r="K77" t="str">
        <f t="shared" si="6"/>
        <v>FEMME</v>
      </c>
    </row>
    <row r="78" spans="1:11">
      <c r="A78" t="s">
        <v>393</v>
      </c>
      <c r="B78" t="s">
        <v>580</v>
      </c>
      <c r="C78" t="s">
        <v>1248</v>
      </c>
      <c r="D78" t="s">
        <v>1071</v>
      </c>
      <c r="E78" s="2" t="s">
        <v>1126</v>
      </c>
      <c r="F78" t="s">
        <v>878</v>
      </c>
      <c r="G78" t="s">
        <v>126</v>
      </c>
      <c r="H78" t="str">
        <f t="shared" si="7"/>
        <v>GERIN GARCIA Eloane</v>
      </c>
      <c r="I78" t="str">
        <f t="shared" si="4"/>
        <v>AMICALE LAIQUE DE JONAGE</v>
      </c>
      <c r="J78" t="str">
        <f t="shared" si="5"/>
        <v>U15</v>
      </c>
      <c r="K78" t="str">
        <f t="shared" si="6"/>
        <v>FEMME</v>
      </c>
    </row>
    <row r="79" spans="1:11">
      <c r="A79" t="s">
        <v>393</v>
      </c>
      <c r="B79" t="s">
        <v>1130</v>
      </c>
      <c r="C79" t="s">
        <v>1131</v>
      </c>
      <c r="D79" t="s">
        <v>1071</v>
      </c>
      <c r="E79" s="2" t="s">
        <v>1126</v>
      </c>
      <c r="F79" t="s">
        <v>878</v>
      </c>
      <c r="G79" t="s">
        <v>100</v>
      </c>
      <c r="H79" t="str">
        <f t="shared" si="7"/>
        <v>GESTIN PROTOT Swanne</v>
      </c>
      <c r="I79" t="str">
        <f t="shared" si="4"/>
        <v>CLUB VERTIGE</v>
      </c>
      <c r="J79" t="str">
        <f t="shared" si="5"/>
        <v>U15</v>
      </c>
      <c r="K79" t="str">
        <f t="shared" si="6"/>
        <v>FEMME</v>
      </c>
    </row>
    <row r="80" spans="1:11">
      <c r="A80" t="s">
        <v>393</v>
      </c>
      <c r="B80" t="s">
        <v>904</v>
      </c>
      <c r="C80" t="s">
        <v>905</v>
      </c>
      <c r="D80" t="s">
        <v>1071</v>
      </c>
      <c r="E80" s="2" t="s">
        <v>1126</v>
      </c>
      <c r="F80" t="s">
        <v>878</v>
      </c>
      <c r="G80" t="s">
        <v>91</v>
      </c>
      <c r="H80" t="str">
        <f t="shared" si="7"/>
        <v>HAMDOUCH Ines</v>
      </c>
      <c r="I80" t="str">
        <f t="shared" si="4"/>
        <v>MOUSTE'CLIP MONTAGNE ET ESCALADE</v>
      </c>
      <c r="J80" t="str">
        <f t="shared" si="5"/>
        <v>U15</v>
      </c>
      <c r="K80" t="str">
        <f t="shared" si="6"/>
        <v>FEMME</v>
      </c>
    </row>
    <row r="81" spans="1:11">
      <c r="A81" t="s">
        <v>393</v>
      </c>
      <c r="B81" t="s">
        <v>1132</v>
      </c>
      <c r="C81" t="s">
        <v>1133</v>
      </c>
      <c r="D81" t="s">
        <v>1071</v>
      </c>
      <c r="E81" s="2" t="s">
        <v>1126</v>
      </c>
      <c r="F81" t="s">
        <v>878</v>
      </c>
      <c r="G81" t="s">
        <v>94</v>
      </c>
      <c r="H81" t="str">
        <f t="shared" si="7"/>
        <v>JUAN Ludivine</v>
      </c>
      <c r="I81" t="str">
        <f t="shared" si="4"/>
        <v>CHASSIEU AVENTURE</v>
      </c>
      <c r="J81" t="str">
        <f t="shared" si="5"/>
        <v>U15</v>
      </c>
      <c r="K81" t="str">
        <f t="shared" si="6"/>
        <v>FEMME</v>
      </c>
    </row>
    <row r="82" spans="1:11">
      <c r="A82" t="s">
        <v>393</v>
      </c>
      <c r="B82" t="s">
        <v>917</v>
      </c>
      <c r="C82" t="s">
        <v>918</v>
      </c>
      <c r="D82" t="s">
        <v>1071</v>
      </c>
      <c r="E82" s="2" t="s">
        <v>1126</v>
      </c>
      <c r="F82" t="s">
        <v>878</v>
      </c>
      <c r="G82" t="s">
        <v>1067</v>
      </c>
      <c r="H82" t="str">
        <f t="shared" si="7"/>
        <v>KIM Noa</v>
      </c>
      <c r="I82" t="str">
        <f t="shared" si="4"/>
        <v xml:space="preserve">LA DEGAINE ESCALADE ET MONTAGNE </v>
      </c>
      <c r="J82" t="str">
        <f t="shared" si="5"/>
        <v>U15</v>
      </c>
      <c r="K82" t="str">
        <f t="shared" si="6"/>
        <v>FEMME</v>
      </c>
    </row>
    <row r="83" spans="1:11">
      <c r="A83" t="s">
        <v>393</v>
      </c>
      <c r="B83" t="s">
        <v>660</v>
      </c>
      <c r="C83" t="s">
        <v>927</v>
      </c>
      <c r="D83" t="s">
        <v>1071</v>
      </c>
      <c r="E83" s="2" t="s">
        <v>1126</v>
      </c>
      <c r="F83" t="s">
        <v>878</v>
      </c>
      <c r="G83" t="s">
        <v>126</v>
      </c>
      <c r="H83" t="str">
        <f t="shared" si="7"/>
        <v>LOPEZ Clemence</v>
      </c>
      <c r="I83" t="str">
        <f t="shared" si="4"/>
        <v>AMICALE LAIQUE DE JONAGE</v>
      </c>
      <c r="J83" t="str">
        <f t="shared" si="5"/>
        <v>U15</v>
      </c>
      <c r="K83" t="str">
        <f t="shared" si="6"/>
        <v>FEMME</v>
      </c>
    </row>
    <row r="84" spans="1:11">
      <c r="A84" t="s">
        <v>393</v>
      </c>
      <c r="B84" t="s">
        <v>1134</v>
      </c>
      <c r="C84" t="s">
        <v>663</v>
      </c>
      <c r="D84" t="s">
        <v>1071</v>
      </c>
      <c r="E84" s="2" t="s">
        <v>1126</v>
      </c>
      <c r="F84" t="s">
        <v>878</v>
      </c>
      <c r="G84" t="s">
        <v>94</v>
      </c>
      <c r="H84" t="str">
        <f t="shared" si="7"/>
        <v>METHIVIER Chloé</v>
      </c>
      <c r="I84" t="str">
        <f t="shared" si="4"/>
        <v>CHASSIEU AVENTURE</v>
      </c>
      <c r="J84" t="str">
        <f t="shared" si="5"/>
        <v>U15</v>
      </c>
      <c r="K84" t="str">
        <f t="shared" si="6"/>
        <v>FEMME</v>
      </c>
    </row>
    <row r="85" spans="1:11">
      <c r="A85" t="s">
        <v>393</v>
      </c>
      <c r="B85" t="s">
        <v>1135</v>
      </c>
      <c r="C85" t="s">
        <v>1136</v>
      </c>
      <c r="D85" t="s">
        <v>1071</v>
      </c>
      <c r="E85" s="2" t="s">
        <v>1126</v>
      </c>
      <c r="F85" t="s">
        <v>878</v>
      </c>
      <c r="G85" t="s">
        <v>91</v>
      </c>
      <c r="H85" t="str">
        <f t="shared" si="7"/>
        <v>MORELLI Elsa</v>
      </c>
      <c r="I85" t="str">
        <f t="shared" si="4"/>
        <v>MOUSTE'CLIP MONTAGNE ET ESCALADE</v>
      </c>
      <c r="J85" t="str">
        <f t="shared" si="5"/>
        <v>U15</v>
      </c>
      <c r="K85" t="str">
        <f t="shared" si="6"/>
        <v>FEMME</v>
      </c>
    </row>
    <row r="86" spans="1:11">
      <c r="A86" t="s">
        <v>393</v>
      </c>
      <c r="B86" t="s">
        <v>686</v>
      </c>
      <c r="C86" t="s">
        <v>687</v>
      </c>
      <c r="D86" t="s">
        <v>1071</v>
      </c>
      <c r="E86" s="2" t="s">
        <v>1126</v>
      </c>
      <c r="F86" t="s">
        <v>878</v>
      </c>
      <c r="G86" t="s">
        <v>113</v>
      </c>
      <c r="H86" t="str">
        <f t="shared" si="7"/>
        <v>PAILLET Aliénor</v>
      </c>
      <c r="I86" t="str">
        <f t="shared" si="4"/>
        <v>LYON ESCALADE SPORTIVE</v>
      </c>
      <c r="J86" t="str">
        <f t="shared" si="5"/>
        <v>U15</v>
      </c>
      <c r="K86" t="str">
        <f t="shared" si="6"/>
        <v>FEMME</v>
      </c>
    </row>
    <row r="87" spans="1:11">
      <c r="A87" t="s">
        <v>393</v>
      </c>
      <c r="B87" t="s">
        <v>1137</v>
      </c>
      <c r="C87" t="s">
        <v>463</v>
      </c>
      <c r="D87" t="s">
        <v>1071</v>
      </c>
      <c r="E87" s="2" t="s">
        <v>1126</v>
      </c>
      <c r="F87" t="s">
        <v>878</v>
      </c>
      <c r="G87" t="s">
        <v>1067</v>
      </c>
      <c r="H87" t="str">
        <f t="shared" si="7"/>
        <v>PARENT Louise</v>
      </c>
      <c r="I87" t="str">
        <f t="shared" si="4"/>
        <v xml:space="preserve">LA DEGAINE ESCALADE ET MONTAGNE </v>
      </c>
      <c r="J87" t="str">
        <f t="shared" si="5"/>
        <v>U15</v>
      </c>
      <c r="K87" t="str">
        <f t="shared" si="6"/>
        <v>FEMME</v>
      </c>
    </row>
    <row r="88" spans="1:11">
      <c r="A88" t="s">
        <v>393</v>
      </c>
      <c r="B88" t="s">
        <v>942</v>
      </c>
      <c r="C88" t="s">
        <v>420</v>
      </c>
      <c r="D88" t="s">
        <v>1071</v>
      </c>
      <c r="E88" s="2" t="s">
        <v>1126</v>
      </c>
      <c r="F88" t="s">
        <v>878</v>
      </c>
      <c r="G88" t="s">
        <v>1067</v>
      </c>
      <c r="H88" t="str">
        <f t="shared" si="7"/>
        <v>STRUILLOU Juliette</v>
      </c>
      <c r="I88" t="str">
        <f t="shared" si="4"/>
        <v xml:space="preserve">LA DEGAINE ESCALADE ET MONTAGNE </v>
      </c>
      <c r="J88" t="str">
        <f t="shared" si="5"/>
        <v>U15</v>
      </c>
      <c r="K88" t="str">
        <f t="shared" si="6"/>
        <v>FEMME</v>
      </c>
    </row>
    <row r="89" spans="1:11">
      <c r="A89" t="s">
        <v>393</v>
      </c>
      <c r="B89" t="s">
        <v>1138</v>
      </c>
      <c r="C89" t="s">
        <v>934</v>
      </c>
      <c r="D89" t="s">
        <v>1071</v>
      </c>
      <c r="E89" s="2" t="s">
        <v>1126</v>
      </c>
      <c r="F89" t="s">
        <v>878</v>
      </c>
      <c r="G89" t="s">
        <v>184</v>
      </c>
      <c r="H89" t="str">
        <f t="shared" si="7"/>
        <v>VALOIS Justine</v>
      </c>
      <c r="I89" t="str">
        <f t="shared" si="4"/>
        <v>A.S.V.E.L. SKI MONTAGNE</v>
      </c>
      <c r="J89" t="str">
        <f t="shared" si="5"/>
        <v>U15</v>
      </c>
      <c r="K89" t="str">
        <f t="shared" si="6"/>
        <v>FEMME</v>
      </c>
    </row>
    <row r="90" spans="1:11">
      <c r="A90" t="s">
        <v>393</v>
      </c>
      <c r="B90" t="s">
        <v>790</v>
      </c>
      <c r="C90" t="s">
        <v>791</v>
      </c>
      <c r="D90" t="s">
        <v>1071</v>
      </c>
      <c r="E90" s="2" t="s">
        <v>1126</v>
      </c>
      <c r="F90" t="s">
        <v>878</v>
      </c>
      <c r="G90" t="s">
        <v>91</v>
      </c>
      <c r="H90" t="str">
        <f t="shared" si="7"/>
        <v>VIALLET Clara</v>
      </c>
      <c r="I90" t="str">
        <f t="shared" si="4"/>
        <v>MOUSTE'CLIP MONTAGNE ET ESCALADE</v>
      </c>
      <c r="J90" t="str">
        <f t="shared" si="5"/>
        <v>U15</v>
      </c>
      <c r="K90" t="str">
        <f t="shared" si="6"/>
        <v>FEMME</v>
      </c>
    </row>
    <row r="91" spans="1:11">
      <c r="A91" t="s">
        <v>393</v>
      </c>
      <c r="B91" t="s">
        <v>792</v>
      </c>
      <c r="C91" t="s">
        <v>424</v>
      </c>
      <c r="D91" t="s">
        <v>1071</v>
      </c>
      <c r="E91" s="2" t="s">
        <v>1126</v>
      </c>
      <c r="F91" t="s">
        <v>878</v>
      </c>
      <c r="G91" t="s">
        <v>184</v>
      </c>
      <c r="H91" t="str">
        <f t="shared" si="7"/>
        <v>VILLARD Julie</v>
      </c>
      <c r="I91" t="str">
        <f t="shared" si="4"/>
        <v>A.S.V.E.L. SKI MONTAGNE</v>
      </c>
      <c r="J91" t="str">
        <f t="shared" si="5"/>
        <v>U15</v>
      </c>
      <c r="K91" t="str">
        <f t="shared" si="6"/>
        <v>FEMME</v>
      </c>
    </row>
    <row r="92" spans="1:11">
      <c r="A92" t="s">
        <v>393</v>
      </c>
      <c r="B92" t="s">
        <v>476</v>
      </c>
      <c r="C92" t="s">
        <v>477</v>
      </c>
      <c r="D92" t="s">
        <v>872</v>
      </c>
      <c r="E92" s="2" t="s">
        <v>1126</v>
      </c>
      <c r="F92" t="s">
        <v>878</v>
      </c>
      <c r="G92" t="s">
        <v>119</v>
      </c>
      <c r="H92" t="str">
        <f t="shared" si="7"/>
        <v>CHAPPARD Yaël</v>
      </c>
      <c r="I92" t="str">
        <f t="shared" si="4"/>
        <v>ST PIERRE ESCALADE</v>
      </c>
      <c r="J92" t="str">
        <f t="shared" si="5"/>
        <v>U15</v>
      </c>
      <c r="K92" t="str">
        <f t="shared" si="6"/>
        <v>HOMME</v>
      </c>
    </row>
    <row r="93" spans="1:11">
      <c r="A93" t="s">
        <v>393</v>
      </c>
      <c r="B93" t="s">
        <v>478</v>
      </c>
      <c r="C93" t="s">
        <v>479</v>
      </c>
      <c r="D93" t="s">
        <v>872</v>
      </c>
      <c r="E93" s="2" t="s">
        <v>1126</v>
      </c>
      <c r="F93" t="s">
        <v>878</v>
      </c>
      <c r="G93" t="s">
        <v>300</v>
      </c>
      <c r="H93" t="str">
        <f t="shared" si="7"/>
        <v>CHARNAY Emile</v>
      </c>
      <c r="I93" t="str">
        <f t="shared" si="4"/>
        <v>BRON VERTICAL</v>
      </c>
      <c r="J93" t="str">
        <f t="shared" si="5"/>
        <v>U15</v>
      </c>
      <c r="K93" t="str">
        <f t="shared" si="6"/>
        <v>HOMME</v>
      </c>
    </row>
    <row r="94" spans="1:11">
      <c r="A94" t="s">
        <v>393</v>
      </c>
      <c r="B94" t="s">
        <v>886</v>
      </c>
      <c r="C94" t="s">
        <v>887</v>
      </c>
      <c r="D94" t="s">
        <v>872</v>
      </c>
      <c r="E94" s="2" t="s">
        <v>1126</v>
      </c>
      <c r="F94" t="s">
        <v>878</v>
      </c>
      <c r="G94" t="s">
        <v>145</v>
      </c>
      <c r="H94" t="str">
        <f t="shared" si="7"/>
        <v>CHATON Elliote</v>
      </c>
      <c r="I94" t="str">
        <f t="shared" si="4"/>
        <v>SAINT PRIEST MONTAGNE</v>
      </c>
      <c r="J94" t="str">
        <f t="shared" si="5"/>
        <v>U15</v>
      </c>
      <c r="K94" t="str">
        <f t="shared" si="6"/>
        <v>HOMME</v>
      </c>
    </row>
    <row r="95" spans="1:11">
      <c r="A95" t="s">
        <v>393</v>
      </c>
      <c r="B95" t="s">
        <v>496</v>
      </c>
      <c r="C95" t="s">
        <v>497</v>
      </c>
      <c r="D95" t="s">
        <v>872</v>
      </c>
      <c r="E95" s="2" t="s">
        <v>1126</v>
      </c>
      <c r="F95" t="s">
        <v>878</v>
      </c>
      <c r="G95" t="s">
        <v>1067</v>
      </c>
      <c r="H95" t="str">
        <f t="shared" si="7"/>
        <v>COSTES Nathan</v>
      </c>
      <c r="I95" t="str">
        <f t="shared" si="4"/>
        <v xml:space="preserve">LA DEGAINE ESCALADE ET MONTAGNE </v>
      </c>
      <c r="J95" t="str">
        <f t="shared" si="5"/>
        <v>U15</v>
      </c>
      <c r="K95" t="str">
        <f t="shared" si="6"/>
        <v>HOMME</v>
      </c>
    </row>
    <row r="96" spans="1:11">
      <c r="A96" t="s">
        <v>393</v>
      </c>
      <c r="B96" t="s">
        <v>543</v>
      </c>
      <c r="C96" t="s">
        <v>544</v>
      </c>
      <c r="D96" t="s">
        <v>872</v>
      </c>
      <c r="E96" s="2" t="s">
        <v>1126</v>
      </c>
      <c r="F96" t="s">
        <v>878</v>
      </c>
      <c r="G96" t="s">
        <v>87</v>
      </c>
      <c r="H96" t="str">
        <f t="shared" si="7"/>
        <v>ENJALBERT Antonin</v>
      </c>
      <c r="I96" t="str">
        <f t="shared" si="4"/>
        <v>CORB'ALP</v>
      </c>
      <c r="J96" t="str">
        <f t="shared" si="5"/>
        <v>U15</v>
      </c>
      <c r="K96" t="str">
        <f t="shared" si="6"/>
        <v>HOMME</v>
      </c>
    </row>
    <row r="97" spans="1:11">
      <c r="A97" t="s">
        <v>393</v>
      </c>
      <c r="B97" t="s">
        <v>1119</v>
      </c>
      <c r="C97" t="s">
        <v>1247</v>
      </c>
      <c r="D97" t="s">
        <v>872</v>
      </c>
      <c r="E97" s="2" t="s">
        <v>1126</v>
      </c>
      <c r="F97" t="s">
        <v>878</v>
      </c>
      <c r="G97" t="s">
        <v>100</v>
      </c>
      <c r="H97" t="str">
        <f t="shared" si="7"/>
        <v>GOSENDE Enael</v>
      </c>
      <c r="I97" t="str">
        <f t="shared" si="4"/>
        <v>CLUB VERTIGE</v>
      </c>
      <c r="J97" t="str">
        <f t="shared" si="5"/>
        <v>U15</v>
      </c>
      <c r="K97" t="str">
        <f t="shared" si="6"/>
        <v>HOMME</v>
      </c>
    </row>
    <row r="98" spans="1:11">
      <c r="A98" t="s">
        <v>393</v>
      </c>
      <c r="B98" t="s">
        <v>597</v>
      </c>
      <c r="C98" t="s">
        <v>599</v>
      </c>
      <c r="D98" t="s">
        <v>872</v>
      </c>
      <c r="E98" s="2" t="s">
        <v>1126</v>
      </c>
      <c r="F98" t="s">
        <v>878</v>
      </c>
      <c r="G98" t="s">
        <v>94</v>
      </c>
      <c r="H98" t="str">
        <f t="shared" si="7"/>
        <v>JOSEPH VUKUSIC Luka</v>
      </c>
      <c r="I98" t="str">
        <f t="shared" si="4"/>
        <v>CHASSIEU AVENTURE</v>
      </c>
      <c r="J98" t="str">
        <f t="shared" si="5"/>
        <v>U15</v>
      </c>
      <c r="K98" t="str">
        <f t="shared" si="6"/>
        <v>HOMME</v>
      </c>
    </row>
    <row r="99" spans="1:11">
      <c r="A99" t="s">
        <v>393</v>
      </c>
      <c r="B99" t="s">
        <v>923</v>
      </c>
      <c r="C99" t="s">
        <v>924</v>
      </c>
      <c r="D99" t="s">
        <v>872</v>
      </c>
      <c r="E99" s="2" t="s">
        <v>1126</v>
      </c>
      <c r="F99" t="s">
        <v>878</v>
      </c>
      <c r="G99" t="s">
        <v>184</v>
      </c>
      <c r="H99" t="str">
        <f t="shared" si="7"/>
        <v>LEFORT TROJNAR Maximilien</v>
      </c>
      <c r="I99" t="str">
        <f t="shared" si="4"/>
        <v>A.S.V.E.L. SKI MONTAGNE</v>
      </c>
      <c r="J99" t="str">
        <f t="shared" si="5"/>
        <v>U15</v>
      </c>
      <c r="K99" t="str">
        <f t="shared" si="6"/>
        <v>HOMME</v>
      </c>
    </row>
    <row r="100" spans="1:11">
      <c r="A100" t="s">
        <v>393</v>
      </c>
      <c r="B100" t="s">
        <v>936</v>
      </c>
      <c r="C100" t="s">
        <v>1243</v>
      </c>
      <c r="D100" t="s">
        <v>872</v>
      </c>
      <c r="E100" s="2" t="s">
        <v>1126</v>
      </c>
      <c r="F100" t="s">
        <v>878</v>
      </c>
      <c r="G100" t="s">
        <v>113</v>
      </c>
      <c r="H100" t="str">
        <f t="shared" si="7"/>
        <v>PESSE Thimothée</v>
      </c>
      <c r="I100" t="str">
        <f t="shared" si="4"/>
        <v>LYON ESCALADE SPORTIVE</v>
      </c>
      <c r="J100" t="str">
        <f t="shared" si="5"/>
        <v>U15</v>
      </c>
      <c r="K100" t="str">
        <f t="shared" si="6"/>
        <v>HOMME</v>
      </c>
    </row>
    <row r="101" spans="1:11">
      <c r="A101" t="s">
        <v>393</v>
      </c>
      <c r="B101" t="s">
        <v>1139</v>
      </c>
      <c r="C101" t="s">
        <v>1140</v>
      </c>
      <c r="D101" t="s">
        <v>872</v>
      </c>
      <c r="E101" s="2" t="s">
        <v>1126</v>
      </c>
      <c r="F101" t="s">
        <v>878</v>
      </c>
      <c r="G101" t="s">
        <v>91</v>
      </c>
      <c r="H101" t="str">
        <f t="shared" si="7"/>
        <v>STEIN Eloan</v>
      </c>
      <c r="I101" t="str">
        <f t="shared" si="4"/>
        <v>MOUSTE'CLIP MONTAGNE ET ESCALADE</v>
      </c>
      <c r="J101" t="str">
        <f t="shared" si="5"/>
        <v>U15</v>
      </c>
      <c r="K101" t="str">
        <f t="shared" si="6"/>
        <v>HOMME</v>
      </c>
    </row>
    <row r="102" spans="1:11">
      <c r="A102" t="s">
        <v>393</v>
      </c>
      <c r="B102" t="s">
        <v>1250</v>
      </c>
      <c r="C102" t="s">
        <v>1141</v>
      </c>
      <c r="D102" t="s">
        <v>1071</v>
      </c>
      <c r="E102" s="2" t="s">
        <v>1142</v>
      </c>
      <c r="F102" t="s">
        <v>878</v>
      </c>
      <c r="G102" t="s">
        <v>1067</v>
      </c>
      <c r="H102" t="str">
        <f t="shared" si="7"/>
        <v>DAUCE RIGARD Krystal</v>
      </c>
      <c r="I102" t="str">
        <f t="shared" si="4"/>
        <v xml:space="preserve">LA DEGAINE ESCALADE ET MONTAGNE </v>
      </c>
      <c r="J102" t="str">
        <f t="shared" si="5"/>
        <v>U17</v>
      </c>
      <c r="K102" t="str">
        <f t="shared" si="6"/>
        <v>FEMME</v>
      </c>
    </row>
    <row r="103" spans="1:11">
      <c r="A103" t="s">
        <v>393</v>
      </c>
      <c r="B103" t="s">
        <v>895</v>
      </c>
      <c r="C103" t="s">
        <v>896</v>
      </c>
      <c r="D103" t="s">
        <v>1071</v>
      </c>
      <c r="E103" s="2" t="s">
        <v>1142</v>
      </c>
      <c r="F103" t="s">
        <v>878</v>
      </c>
      <c r="G103" t="s">
        <v>129</v>
      </c>
      <c r="H103" t="str">
        <f t="shared" si="7"/>
        <v>DUMEAUX Tessa</v>
      </c>
      <c r="I103" t="str">
        <f t="shared" si="4"/>
        <v>ASLGC ESCALADE</v>
      </c>
      <c r="J103" t="str">
        <f t="shared" si="5"/>
        <v>U17</v>
      </c>
      <c r="K103" t="str">
        <f t="shared" si="6"/>
        <v>FEMME</v>
      </c>
    </row>
    <row r="104" spans="1:11">
      <c r="A104" t="s">
        <v>393</v>
      </c>
      <c r="B104" t="s">
        <v>1143</v>
      </c>
      <c r="C104" t="s">
        <v>1144</v>
      </c>
      <c r="D104" t="s">
        <v>1071</v>
      </c>
      <c r="E104" s="2" t="s">
        <v>1142</v>
      </c>
      <c r="F104" t="s">
        <v>878</v>
      </c>
      <c r="G104" t="s">
        <v>145</v>
      </c>
      <c r="H104" t="str">
        <f t="shared" si="7"/>
        <v>EL HAZZAT Hidaya</v>
      </c>
      <c r="I104" t="str">
        <f t="shared" si="4"/>
        <v>SAINT PRIEST MONTAGNE</v>
      </c>
      <c r="J104" t="str">
        <f t="shared" si="5"/>
        <v>U17</v>
      </c>
      <c r="K104" t="str">
        <f t="shared" si="6"/>
        <v>FEMME</v>
      </c>
    </row>
    <row r="105" spans="1:11">
      <c r="A105" t="s">
        <v>393</v>
      </c>
      <c r="B105" t="s">
        <v>897</v>
      </c>
      <c r="C105" t="s">
        <v>898</v>
      </c>
      <c r="D105" t="s">
        <v>1071</v>
      </c>
      <c r="E105" s="2" t="s">
        <v>1142</v>
      </c>
      <c r="F105" t="s">
        <v>878</v>
      </c>
      <c r="G105" t="s">
        <v>300</v>
      </c>
      <c r="H105" t="str">
        <f t="shared" si="7"/>
        <v>ESPEJO LUCAS Alicia</v>
      </c>
      <c r="I105" t="str">
        <f t="shared" si="4"/>
        <v>BRON VERTICAL</v>
      </c>
      <c r="J105" t="str">
        <f t="shared" si="5"/>
        <v>U17</v>
      </c>
      <c r="K105" t="str">
        <f t="shared" si="6"/>
        <v>FEMME</v>
      </c>
    </row>
    <row r="106" spans="1:11">
      <c r="A106" t="s">
        <v>393</v>
      </c>
      <c r="B106" t="s">
        <v>628</v>
      </c>
      <c r="C106" t="s">
        <v>629</v>
      </c>
      <c r="D106" t="s">
        <v>1071</v>
      </c>
      <c r="E106" s="2" t="s">
        <v>1142</v>
      </c>
      <c r="F106" t="s">
        <v>878</v>
      </c>
      <c r="G106" t="s">
        <v>300</v>
      </c>
      <c r="H106" t="str">
        <f t="shared" si="7"/>
        <v>LATHAM Clotilde</v>
      </c>
      <c r="I106" t="str">
        <f t="shared" si="4"/>
        <v>BRON VERTICAL</v>
      </c>
      <c r="J106" t="str">
        <f t="shared" si="5"/>
        <v>U17</v>
      </c>
      <c r="K106" t="str">
        <f t="shared" si="6"/>
        <v>FEMME</v>
      </c>
    </row>
    <row r="107" spans="1:11">
      <c r="A107" t="s">
        <v>393</v>
      </c>
      <c r="B107" t="s">
        <v>702</v>
      </c>
      <c r="C107" t="s">
        <v>703</v>
      </c>
      <c r="D107" t="s">
        <v>1071</v>
      </c>
      <c r="E107" s="2" t="s">
        <v>1142</v>
      </c>
      <c r="F107" t="s">
        <v>878</v>
      </c>
      <c r="G107" t="s">
        <v>100</v>
      </c>
      <c r="H107" t="str">
        <f t="shared" si="7"/>
        <v>PERINET Elyne</v>
      </c>
      <c r="I107" t="str">
        <f t="shared" si="4"/>
        <v>CLUB VERTIGE</v>
      </c>
      <c r="J107" t="str">
        <f t="shared" si="5"/>
        <v>U17</v>
      </c>
      <c r="K107" t="str">
        <f t="shared" si="6"/>
        <v>FEMME</v>
      </c>
    </row>
    <row r="108" spans="1:11">
      <c r="A108" t="s">
        <v>393</v>
      </c>
      <c r="B108" t="s">
        <v>1145</v>
      </c>
      <c r="C108" t="s">
        <v>892</v>
      </c>
      <c r="D108" t="s">
        <v>1071</v>
      </c>
      <c r="E108" s="2" t="s">
        <v>1142</v>
      </c>
      <c r="F108" t="s">
        <v>878</v>
      </c>
      <c r="G108" t="s">
        <v>1067</v>
      </c>
      <c r="H108" t="str">
        <f t="shared" si="7"/>
        <v>PREVEAU Camille</v>
      </c>
      <c r="I108" t="str">
        <f t="shared" si="4"/>
        <v xml:space="preserve">LA DEGAINE ESCALADE ET MONTAGNE </v>
      </c>
      <c r="J108" t="str">
        <f t="shared" si="5"/>
        <v>U17</v>
      </c>
      <c r="K108" t="str">
        <f t="shared" si="6"/>
        <v>FEMME</v>
      </c>
    </row>
    <row r="109" spans="1:11">
      <c r="A109" t="s">
        <v>393</v>
      </c>
      <c r="B109" t="s">
        <v>1146</v>
      </c>
      <c r="C109" t="s">
        <v>1147</v>
      </c>
      <c r="D109" t="s">
        <v>1071</v>
      </c>
      <c r="E109" s="2" t="s">
        <v>1142</v>
      </c>
      <c r="F109" t="s">
        <v>878</v>
      </c>
      <c r="G109" t="s">
        <v>108</v>
      </c>
      <c r="H109" t="str">
        <f t="shared" si="7"/>
        <v>TERRASSON Lisa</v>
      </c>
      <c r="I109" t="str">
        <f t="shared" si="4"/>
        <v>C.P.E.A. VAULX EN VELIN</v>
      </c>
      <c r="J109" t="str">
        <f t="shared" si="5"/>
        <v>U17</v>
      </c>
      <c r="K109" t="str">
        <f t="shared" si="6"/>
        <v>FEMME</v>
      </c>
    </row>
    <row r="110" spans="1:11">
      <c r="A110" t="s">
        <v>393</v>
      </c>
      <c r="B110" t="s">
        <v>407</v>
      </c>
      <c r="C110" t="s">
        <v>409</v>
      </c>
      <c r="D110" t="s">
        <v>872</v>
      </c>
      <c r="E110" s="2" t="s">
        <v>1142</v>
      </c>
      <c r="F110" t="s">
        <v>878</v>
      </c>
      <c r="G110" t="s">
        <v>1067</v>
      </c>
      <c r="H110" t="str">
        <f t="shared" si="7"/>
        <v>BARTHUET Noé</v>
      </c>
      <c r="I110" t="str">
        <f t="shared" si="4"/>
        <v xml:space="preserve">LA DEGAINE ESCALADE ET MONTAGNE </v>
      </c>
      <c r="J110" t="str">
        <f t="shared" si="5"/>
        <v>U17</v>
      </c>
      <c r="K110" t="str">
        <f t="shared" si="6"/>
        <v>HOMME</v>
      </c>
    </row>
    <row r="111" spans="1:11">
      <c r="A111" t="s">
        <v>393</v>
      </c>
      <c r="B111" t="s">
        <v>438</v>
      </c>
      <c r="C111" t="s">
        <v>439</v>
      </c>
      <c r="D111" t="s">
        <v>872</v>
      </c>
      <c r="E111" s="2" t="s">
        <v>1142</v>
      </c>
      <c r="F111" t="s">
        <v>878</v>
      </c>
      <c r="G111" t="s">
        <v>106</v>
      </c>
      <c r="H111" t="str">
        <f t="shared" si="7"/>
        <v>BESLON Milo</v>
      </c>
      <c r="I111" t="str">
        <f t="shared" si="4"/>
        <v>AMICALE LAIQUE D'ANSE</v>
      </c>
      <c r="J111" t="str">
        <f t="shared" si="5"/>
        <v>U17</v>
      </c>
      <c r="K111" t="str">
        <f t="shared" si="6"/>
        <v>HOMME</v>
      </c>
    </row>
    <row r="112" spans="1:11">
      <c r="A112" t="s">
        <v>393</v>
      </c>
      <c r="B112" t="s">
        <v>888</v>
      </c>
      <c r="C112" t="s">
        <v>451</v>
      </c>
      <c r="D112" t="s">
        <v>872</v>
      </c>
      <c r="E112" s="2" t="s">
        <v>1142</v>
      </c>
      <c r="F112" t="s">
        <v>878</v>
      </c>
      <c r="G112" t="s">
        <v>94</v>
      </c>
      <c r="H112" t="str">
        <f t="shared" si="7"/>
        <v>CHEVRET Hugo</v>
      </c>
      <c r="I112" t="str">
        <f t="shared" si="4"/>
        <v>CHASSIEU AVENTURE</v>
      </c>
      <c r="J112" t="str">
        <f t="shared" si="5"/>
        <v>U17</v>
      </c>
      <c r="K112" t="str">
        <f t="shared" si="6"/>
        <v>HOMME</v>
      </c>
    </row>
    <row r="113" spans="1:11">
      <c r="A113" t="s">
        <v>393</v>
      </c>
      <c r="B113" t="s">
        <v>889</v>
      </c>
      <c r="C113" t="s">
        <v>890</v>
      </c>
      <c r="D113" t="s">
        <v>872</v>
      </c>
      <c r="E113" s="2" t="s">
        <v>1142</v>
      </c>
      <c r="F113" t="s">
        <v>878</v>
      </c>
      <c r="G113" t="s">
        <v>300</v>
      </c>
      <c r="H113" t="str">
        <f t="shared" si="7"/>
        <v>CHOLE Robin</v>
      </c>
      <c r="I113" t="str">
        <f t="shared" si="4"/>
        <v>BRON VERTICAL</v>
      </c>
      <c r="J113" t="str">
        <f t="shared" si="5"/>
        <v>U17</v>
      </c>
      <c r="K113" t="str">
        <f t="shared" si="6"/>
        <v>HOMME</v>
      </c>
    </row>
    <row r="114" spans="1:11">
      <c r="A114" t="s">
        <v>393</v>
      </c>
      <c r="B114" t="s">
        <v>517</v>
      </c>
      <c r="C114" t="s">
        <v>518</v>
      </c>
      <c r="D114" t="s">
        <v>872</v>
      </c>
      <c r="E114" s="2" t="s">
        <v>1142</v>
      </c>
      <c r="F114" t="s">
        <v>878</v>
      </c>
      <c r="G114" t="s">
        <v>100</v>
      </c>
      <c r="H114" t="str">
        <f t="shared" si="7"/>
        <v>DELSOL Lucas</v>
      </c>
      <c r="I114" t="str">
        <f t="shared" si="4"/>
        <v>CLUB VERTIGE</v>
      </c>
      <c r="J114" t="str">
        <f t="shared" si="5"/>
        <v>U17</v>
      </c>
      <c r="K114" t="str">
        <f t="shared" si="6"/>
        <v>HOMME</v>
      </c>
    </row>
    <row r="115" spans="1:11">
      <c r="A115" t="s">
        <v>393</v>
      </c>
      <c r="B115" t="s">
        <v>1148</v>
      </c>
      <c r="C115" t="s">
        <v>890</v>
      </c>
      <c r="D115" t="s">
        <v>872</v>
      </c>
      <c r="E115" s="2" t="s">
        <v>1142</v>
      </c>
      <c r="F115" t="s">
        <v>878</v>
      </c>
      <c r="G115" t="s">
        <v>1067</v>
      </c>
      <c r="H115" t="str">
        <f t="shared" si="7"/>
        <v>DUCOURTIOUX Robin</v>
      </c>
      <c r="I115" t="str">
        <f t="shared" si="4"/>
        <v xml:space="preserve">LA DEGAINE ESCALADE ET MONTAGNE </v>
      </c>
      <c r="J115" t="str">
        <f t="shared" si="5"/>
        <v>U17</v>
      </c>
      <c r="K115" t="str">
        <f t="shared" si="6"/>
        <v>HOMME</v>
      </c>
    </row>
    <row r="116" spans="1:11">
      <c r="A116" t="s">
        <v>393</v>
      </c>
      <c r="B116" t="s">
        <v>900</v>
      </c>
      <c r="C116" t="s">
        <v>901</v>
      </c>
      <c r="D116" t="s">
        <v>872</v>
      </c>
      <c r="E116" s="2" t="s">
        <v>1142</v>
      </c>
      <c r="F116" t="s">
        <v>878</v>
      </c>
      <c r="G116" t="s">
        <v>106</v>
      </c>
      <c r="H116" t="str">
        <f t="shared" si="7"/>
        <v>FLORENT Charly</v>
      </c>
      <c r="I116" t="str">
        <f t="shared" si="4"/>
        <v>AMICALE LAIQUE D'ANSE</v>
      </c>
      <c r="J116" t="str">
        <f t="shared" si="5"/>
        <v>U17</v>
      </c>
      <c r="K116" t="str">
        <f t="shared" si="6"/>
        <v>HOMME</v>
      </c>
    </row>
    <row r="117" spans="1:11">
      <c r="A117" t="s">
        <v>393</v>
      </c>
      <c r="B117" t="s">
        <v>1149</v>
      </c>
      <c r="C117" t="s">
        <v>1150</v>
      </c>
      <c r="D117" t="s">
        <v>872</v>
      </c>
      <c r="E117" s="2" t="s">
        <v>1142</v>
      </c>
      <c r="F117" t="s">
        <v>878</v>
      </c>
      <c r="G117" t="s">
        <v>1067</v>
      </c>
      <c r="H117" t="str">
        <f t="shared" si="7"/>
        <v>FOURNY Nolann</v>
      </c>
      <c r="I117" t="str">
        <f t="shared" si="4"/>
        <v xml:space="preserve">LA DEGAINE ESCALADE ET MONTAGNE </v>
      </c>
      <c r="J117" t="str">
        <f t="shared" si="5"/>
        <v>U17</v>
      </c>
      <c r="K117" t="str">
        <f t="shared" si="6"/>
        <v>HOMME</v>
      </c>
    </row>
    <row r="118" spans="1:11">
      <c r="A118" t="s">
        <v>393</v>
      </c>
      <c r="B118" t="s">
        <v>1151</v>
      </c>
      <c r="C118" t="s">
        <v>573</v>
      </c>
      <c r="D118" t="s">
        <v>872</v>
      </c>
      <c r="E118" s="2" t="s">
        <v>1142</v>
      </c>
      <c r="F118" t="s">
        <v>878</v>
      </c>
      <c r="G118" t="s">
        <v>91</v>
      </c>
      <c r="H118" t="str">
        <f t="shared" si="7"/>
        <v>GRUGET Nicolas</v>
      </c>
      <c r="I118" t="str">
        <f t="shared" si="4"/>
        <v>MOUSTE'CLIP MONTAGNE ET ESCALADE</v>
      </c>
      <c r="J118" t="str">
        <f t="shared" si="5"/>
        <v>U17</v>
      </c>
      <c r="K118" t="str">
        <f t="shared" si="6"/>
        <v>HOMME</v>
      </c>
    </row>
    <row r="119" spans="1:11">
      <c r="A119" t="s">
        <v>393</v>
      </c>
      <c r="B119" t="s">
        <v>1152</v>
      </c>
      <c r="C119" t="s">
        <v>1153</v>
      </c>
      <c r="D119" t="s">
        <v>872</v>
      </c>
      <c r="E119" s="2" t="s">
        <v>1142</v>
      </c>
      <c r="F119" t="s">
        <v>878</v>
      </c>
      <c r="G119" t="s">
        <v>91</v>
      </c>
      <c r="H119" t="str">
        <f t="shared" si="7"/>
        <v>GUILLARD Basile</v>
      </c>
      <c r="I119" t="str">
        <f t="shared" si="4"/>
        <v>MOUSTE'CLIP MONTAGNE ET ESCALADE</v>
      </c>
      <c r="J119" t="str">
        <f t="shared" si="5"/>
        <v>U17</v>
      </c>
      <c r="K119" t="str">
        <f t="shared" si="6"/>
        <v>HOMME</v>
      </c>
    </row>
    <row r="120" spans="1:11">
      <c r="A120" t="s">
        <v>393</v>
      </c>
      <c r="B120" t="s">
        <v>908</v>
      </c>
      <c r="C120" t="s">
        <v>909</v>
      </c>
      <c r="D120" t="s">
        <v>872</v>
      </c>
      <c r="E120" s="2" t="s">
        <v>1142</v>
      </c>
      <c r="F120" t="s">
        <v>878</v>
      </c>
      <c r="G120" t="s">
        <v>91</v>
      </c>
      <c r="H120" t="str">
        <f t="shared" si="7"/>
        <v>HUPONT Liyam</v>
      </c>
      <c r="I120" t="str">
        <f t="shared" si="4"/>
        <v>MOUSTE'CLIP MONTAGNE ET ESCALADE</v>
      </c>
      <c r="J120" t="str">
        <f t="shared" si="5"/>
        <v>U17</v>
      </c>
      <c r="K120" t="str">
        <f t="shared" si="6"/>
        <v>HOMME</v>
      </c>
    </row>
    <row r="121" spans="1:11">
      <c r="A121" t="s">
        <v>393</v>
      </c>
      <c r="B121" t="s">
        <v>632</v>
      </c>
      <c r="C121" t="s">
        <v>633</v>
      </c>
      <c r="D121" t="s">
        <v>872</v>
      </c>
      <c r="E121" s="2" t="s">
        <v>1142</v>
      </c>
      <c r="F121" t="s">
        <v>878</v>
      </c>
      <c r="G121" t="s">
        <v>300</v>
      </c>
      <c r="H121" t="str">
        <f t="shared" si="7"/>
        <v>LATTARULO Diego</v>
      </c>
      <c r="I121" t="str">
        <f t="shared" si="4"/>
        <v>BRON VERTICAL</v>
      </c>
      <c r="J121" t="str">
        <f t="shared" si="5"/>
        <v>U17</v>
      </c>
      <c r="K121" t="str">
        <f t="shared" si="6"/>
        <v>HOMME</v>
      </c>
    </row>
    <row r="122" spans="1:11">
      <c r="A122" t="s">
        <v>393</v>
      </c>
      <c r="B122" t="s">
        <v>1154</v>
      </c>
      <c r="C122" t="s">
        <v>711</v>
      </c>
      <c r="D122" t="s">
        <v>872</v>
      </c>
      <c r="E122" s="2" t="s">
        <v>1142</v>
      </c>
      <c r="F122" t="s">
        <v>878</v>
      </c>
      <c r="G122" t="s">
        <v>91</v>
      </c>
      <c r="H122" t="str">
        <f t="shared" si="7"/>
        <v>LE GALLIC Ronan</v>
      </c>
      <c r="I122" t="str">
        <f t="shared" si="4"/>
        <v>MOUSTE'CLIP MONTAGNE ET ESCALADE</v>
      </c>
      <c r="J122" t="str">
        <f t="shared" si="5"/>
        <v>U17</v>
      </c>
      <c r="K122" t="str">
        <f t="shared" si="6"/>
        <v>HOMME</v>
      </c>
    </row>
    <row r="123" spans="1:11">
      <c r="A123" t="s">
        <v>393</v>
      </c>
      <c r="B123" t="s">
        <v>1155</v>
      </c>
      <c r="C123" t="s">
        <v>1156</v>
      </c>
      <c r="D123" t="s">
        <v>872</v>
      </c>
      <c r="E123" s="2" t="s">
        <v>1142</v>
      </c>
      <c r="F123" t="s">
        <v>878</v>
      </c>
      <c r="G123" t="s">
        <v>91</v>
      </c>
      <c r="H123" t="str">
        <f t="shared" si="7"/>
        <v>LEAUTIER Thibaud</v>
      </c>
      <c r="I123" t="str">
        <f t="shared" si="4"/>
        <v>MOUSTE'CLIP MONTAGNE ET ESCALADE</v>
      </c>
      <c r="J123" t="str">
        <f t="shared" si="5"/>
        <v>U17</v>
      </c>
      <c r="K123" t="str">
        <f t="shared" si="6"/>
        <v>HOMME</v>
      </c>
    </row>
    <row r="124" spans="1:11">
      <c r="A124" t="s">
        <v>393</v>
      </c>
      <c r="B124" t="s">
        <v>1110</v>
      </c>
      <c r="C124" t="s">
        <v>1157</v>
      </c>
      <c r="D124" t="s">
        <v>872</v>
      </c>
      <c r="E124" s="2" t="s">
        <v>1142</v>
      </c>
      <c r="F124" t="s">
        <v>878</v>
      </c>
      <c r="G124" t="s">
        <v>100</v>
      </c>
      <c r="H124" t="str">
        <f t="shared" si="7"/>
        <v>MOURDON KAMINSKI Enki</v>
      </c>
      <c r="I124" t="str">
        <f t="shared" si="4"/>
        <v>CLUB VERTIGE</v>
      </c>
      <c r="J124" t="str">
        <f t="shared" si="5"/>
        <v>U17</v>
      </c>
      <c r="K124" t="str">
        <f t="shared" si="6"/>
        <v>HOMME</v>
      </c>
    </row>
    <row r="125" spans="1:11">
      <c r="A125" t="s">
        <v>393</v>
      </c>
      <c r="B125" t="s">
        <v>1158</v>
      </c>
      <c r="C125" t="s">
        <v>1244</v>
      </c>
      <c r="D125" t="s">
        <v>872</v>
      </c>
      <c r="E125" s="2" t="s">
        <v>1142</v>
      </c>
      <c r="F125" t="s">
        <v>878</v>
      </c>
      <c r="G125" t="s">
        <v>91</v>
      </c>
      <c r="H125" t="str">
        <f t="shared" si="7"/>
        <v>PALOMARES Aurèle</v>
      </c>
      <c r="I125" t="str">
        <f t="shared" si="4"/>
        <v>MOUSTE'CLIP MONTAGNE ET ESCALADE</v>
      </c>
      <c r="J125" t="str">
        <f t="shared" si="5"/>
        <v>U17</v>
      </c>
      <c r="K125" t="str">
        <f t="shared" si="6"/>
        <v>HOMME</v>
      </c>
    </row>
    <row r="126" spans="1:11">
      <c r="A126" t="s">
        <v>393</v>
      </c>
      <c r="B126" t="s">
        <v>938</v>
      </c>
      <c r="C126" t="s">
        <v>417</v>
      </c>
      <c r="D126" t="s">
        <v>872</v>
      </c>
      <c r="E126" s="2" t="s">
        <v>1142</v>
      </c>
      <c r="F126" t="s">
        <v>878</v>
      </c>
      <c r="G126" t="s">
        <v>300</v>
      </c>
      <c r="H126" t="str">
        <f t="shared" si="7"/>
        <v>POET Baptiste</v>
      </c>
      <c r="I126" t="str">
        <f t="shared" si="4"/>
        <v>BRON VERTICAL</v>
      </c>
      <c r="J126" t="str">
        <f t="shared" si="5"/>
        <v>U17</v>
      </c>
      <c r="K126" t="str">
        <f t="shared" si="6"/>
        <v>HOMME</v>
      </c>
    </row>
    <row r="127" spans="1:11">
      <c r="A127" t="s">
        <v>393</v>
      </c>
      <c r="B127" t="s">
        <v>720</v>
      </c>
      <c r="C127" t="s">
        <v>618</v>
      </c>
      <c r="D127" t="s">
        <v>872</v>
      </c>
      <c r="E127" s="2" t="s">
        <v>1142</v>
      </c>
      <c r="F127" t="s">
        <v>878</v>
      </c>
      <c r="G127" t="s">
        <v>94</v>
      </c>
      <c r="H127" t="str">
        <f t="shared" si="7"/>
        <v>PORATTI Adrien</v>
      </c>
      <c r="I127" t="str">
        <f t="shared" si="4"/>
        <v>CHASSIEU AVENTURE</v>
      </c>
      <c r="J127" t="str">
        <f t="shared" si="5"/>
        <v>U17</v>
      </c>
      <c r="K127" t="str">
        <f t="shared" si="6"/>
        <v>HOMME</v>
      </c>
    </row>
    <row r="128" spans="1:11">
      <c r="A128" t="s">
        <v>393</v>
      </c>
      <c r="B128" t="s">
        <v>1159</v>
      </c>
      <c r="C128" t="s">
        <v>1160</v>
      </c>
      <c r="D128" t="s">
        <v>872</v>
      </c>
      <c r="E128" s="2" t="s">
        <v>1142</v>
      </c>
      <c r="F128" t="s">
        <v>878</v>
      </c>
      <c r="G128" t="s">
        <v>91</v>
      </c>
      <c r="H128" t="str">
        <f t="shared" si="7"/>
        <v>RIVORY Felix</v>
      </c>
      <c r="I128" t="str">
        <f t="shared" si="4"/>
        <v>MOUSTE'CLIP MONTAGNE ET ESCALADE</v>
      </c>
      <c r="J128" t="str">
        <f t="shared" si="5"/>
        <v>U17</v>
      </c>
      <c r="K128" t="str">
        <f t="shared" si="6"/>
        <v>HOMME</v>
      </c>
    </row>
    <row r="129" spans="1:11">
      <c r="A129" t="s">
        <v>393</v>
      </c>
      <c r="B129" t="s">
        <v>1161</v>
      </c>
      <c r="C129" t="s">
        <v>1162</v>
      </c>
      <c r="D129" t="s">
        <v>872</v>
      </c>
      <c r="E129" s="2" t="s">
        <v>1142</v>
      </c>
      <c r="F129" t="s">
        <v>878</v>
      </c>
      <c r="G129" t="s">
        <v>91</v>
      </c>
      <c r="H129" t="str">
        <f t="shared" si="7"/>
        <v>STRETTI Martin</v>
      </c>
      <c r="I129" t="str">
        <f t="shared" si="4"/>
        <v>MOUSTE'CLIP MONTAGNE ET ESCALADE</v>
      </c>
      <c r="J129" t="str">
        <f t="shared" si="5"/>
        <v>U17</v>
      </c>
      <c r="K129" t="str">
        <f t="shared" si="6"/>
        <v>HOMME</v>
      </c>
    </row>
    <row r="130" spans="1:11">
      <c r="A130" t="s">
        <v>393</v>
      </c>
      <c r="B130" t="s">
        <v>1163</v>
      </c>
      <c r="C130" t="s">
        <v>912</v>
      </c>
      <c r="D130" t="s">
        <v>872</v>
      </c>
      <c r="E130" s="2" t="s">
        <v>1142</v>
      </c>
      <c r="F130" t="s">
        <v>878</v>
      </c>
      <c r="G130" t="s">
        <v>100</v>
      </c>
      <c r="H130" t="str">
        <f t="shared" si="7"/>
        <v>VEILLET Maxence</v>
      </c>
      <c r="I130" t="str">
        <f t="shared" si="4"/>
        <v>CLUB VERTIGE</v>
      </c>
      <c r="J130" t="str">
        <f t="shared" si="5"/>
        <v>U17</v>
      </c>
      <c r="K130" t="str">
        <f t="shared" si="6"/>
        <v>HOMME</v>
      </c>
    </row>
    <row r="131" spans="1:11">
      <c r="A131" t="s">
        <v>393</v>
      </c>
      <c r="B131" t="s">
        <v>792</v>
      </c>
      <c r="C131" t="s">
        <v>794</v>
      </c>
      <c r="D131" t="s">
        <v>872</v>
      </c>
      <c r="E131" s="2" t="s">
        <v>1142</v>
      </c>
      <c r="F131" t="s">
        <v>878</v>
      </c>
      <c r="G131" t="s">
        <v>184</v>
      </c>
      <c r="H131" t="str">
        <f t="shared" si="7"/>
        <v>VILLARD Noe</v>
      </c>
      <c r="I131" t="str">
        <f t="shared" ref="I131:I166" si="8">G131</f>
        <v>A.S.V.E.L. SKI MONTAGNE</v>
      </c>
      <c r="J131" t="str">
        <f t="shared" ref="J131:J166" si="9">E131</f>
        <v>U17</v>
      </c>
      <c r="K131" t="str">
        <f t="shared" ref="K131:K166" si="10">D131</f>
        <v>HOMME</v>
      </c>
    </row>
    <row r="132" spans="1:11">
      <c r="A132" t="s">
        <v>393</v>
      </c>
      <c r="B132" t="s">
        <v>525</v>
      </c>
      <c r="C132" t="s">
        <v>526</v>
      </c>
      <c r="D132" t="s">
        <v>1071</v>
      </c>
      <c r="E132" s="2" t="s">
        <v>1164</v>
      </c>
      <c r="F132" t="s">
        <v>878</v>
      </c>
      <c r="G132" t="s">
        <v>108</v>
      </c>
      <c r="H132" t="str">
        <f t="shared" ref="H132:H166" si="11">CONCATENATE(B132," ",C132)</f>
        <v>DHONT Coralie</v>
      </c>
      <c r="I132" t="str">
        <f t="shared" si="8"/>
        <v>C.P.E.A. VAULX EN VELIN</v>
      </c>
      <c r="J132" t="str">
        <f t="shared" si="9"/>
        <v>U19</v>
      </c>
      <c r="K132" t="str">
        <f t="shared" si="10"/>
        <v>FEMME</v>
      </c>
    </row>
    <row r="133" spans="1:11">
      <c r="A133" t="s">
        <v>393</v>
      </c>
      <c r="B133" t="s">
        <v>899</v>
      </c>
      <c r="C133" t="s">
        <v>497</v>
      </c>
      <c r="D133" t="s">
        <v>872</v>
      </c>
      <c r="E133" s="2" t="s">
        <v>1164</v>
      </c>
      <c r="F133" t="s">
        <v>878</v>
      </c>
      <c r="G133" t="s">
        <v>91</v>
      </c>
      <c r="H133" t="str">
        <f t="shared" si="11"/>
        <v>FALCONNET Nathan</v>
      </c>
      <c r="I133" t="str">
        <f t="shared" si="8"/>
        <v>MOUSTE'CLIP MONTAGNE ET ESCALADE</v>
      </c>
      <c r="J133" t="str">
        <f t="shared" si="9"/>
        <v>U19</v>
      </c>
      <c r="K133" t="str">
        <f t="shared" si="10"/>
        <v>HOMME</v>
      </c>
    </row>
    <row r="134" spans="1:11">
      <c r="A134" t="s">
        <v>393</v>
      </c>
      <c r="B134" t="s">
        <v>1165</v>
      </c>
      <c r="C134" t="s">
        <v>1166</v>
      </c>
      <c r="D134" t="s">
        <v>872</v>
      </c>
      <c r="E134" s="2" t="s">
        <v>1164</v>
      </c>
      <c r="F134" t="s">
        <v>878</v>
      </c>
      <c r="G134" t="s">
        <v>202</v>
      </c>
      <c r="H134" t="str">
        <f t="shared" si="11"/>
        <v>GOUDOT Benoit</v>
      </c>
      <c r="I134" t="str">
        <f t="shared" si="8"/>
        <v>LES 5 MOUSQUETONS</v>
      </c>
      <c r="J134" t="str">
        <f t="shared" si="9"/>
        <v>U19</v>
      </c>
      <c r="K134" t="str">
        <f t="shared" si="10"/>
        <v>HOMME</v>
      </c>
    </row>
    <row r="135" spans="1:11">
      <c r="A135" t="s">
        <v>393</v>
      </c>
      <c r="B135" t="s">
        <v>635</v>
      </c>
      <c r="C135" t="s">
        <v>636</v>
      </c>
      <c r="D135" t="s">
        <v>872</v>
      </c>
      <c r="E135" s="2" t="s">
        <v>1164</v>
      </c>
      <c r="F135" t="s">
        <v>878</v>
      </c>
      <c r="G135" t="s">
        <v>91</v>
      </c>
      <c r="H135" t="str">
        <f t="shared" si="11"/>
        <v>LEBAUD Lubin</v>
      </c>
      <c r="I135" t="str">
        <f t="shared" si="8"/>
        <v>MOUSTE'CLIP MONTAGNE ET ESCALADE</v>
      </c>
      <c r="J135" t="str">
        <f t="shared" si="9"/>
        <v>U19</v>
      </c>
      <c r="K135" t="str">
        <f t="shared" si="10"/>
        <v>HOMME</v>
      </c>
    </row>
    <row r="136" spans="1:11">
      <c r="A136" t="s">
        <v>393</v>
      </c>
      <c r="B136" t="s">
        <v>673</v>
      </c>
      <c r="C136" t="s">
        <v>451</v>
      </c>
      <c r="D136" t="s">
        <v>872</v>
      </c>
      <c r="E136" s="2" t="s">
        <v>1164</v>
      </c>
      <c r="F136" t="s">
        <v>878</v>
      </c>
      <c r="G136" t="s">
        <v>184</v>
      </c>
      <c r="H136" t="str">
        <f t="shared" si="11"/>
        <v>MOUNIEE Hugo</v>
      </c>
      <c r="I136" t="str">
        <f t="shared" si="8"/>
        <v>A.S.V.E.L. SKI MONTAGNE</v>
      </c>
      <c r="J136" t="str">
        <f t="shared" si="9"/>
        <v>U19</v>
      </c>
      <c r="K136" t="str">
        <f t="shared" si="10"/>
        <v>HOMME</v>
      </c>
    </row>
    <row r="137" spans="1:11">
      <c r="A137" t="s">
        <v>393</v>
      </c>
      <c r="B137" t="s">
        <v>710</v>
      </c>
      <c r="C137" t="s">
        <v>711</v>
      </c>
      <c r="D137" t="s">
        <v>872</v>
      </c>
      <c r="E137" s="2" t="s">
        <v>1164</v>
      </c>
      <c r="F137" t="s">
        <v>878</v>
      </c>
      <c r="G137" t="s">
        <v>184</v>
      </c>
      <c r="H137" t="str">
        <f t="shared" si="11"/>
        <v>POISSON Ronan</v>
      </c>
      <c r="I137" t="str">
        <f t="shared" si="8"/>
        <v>A.S.V.E.L. SKI MONTAGNE</v>
      </c>
      <c r="J137" t="str">
        <f t="shared" si="9"/>
        <v>U19</v>
      </c>
      <c r="K137" t="str">
        <f t="shared" si="10"/>
        <v>HOMME</v>
      </c>
    </row>
    <row r="138" spans="1:11">
      <c r="A138" t="s">
        <v>393</v>
      </c>
      <c r="B138" t="s">
        <v>779</v>
      </c>
      <c r="C138" t="s">
        <v>445</v>
      </c>
      <c r="D138" t="s">
        <v>872</v>
      </c>
      <c r="E138" s="2" t="s">
        <v>1164</v>
      </c>
      <c r="F138" t="s">
        <v>878</v>
      </c>
      <c r="G138" t="s">
        <v>1067</v>
      </c>
      <c r="H138" t="str">
        <f t="shared" si="11"/>
        <v>STIVES Tom</v>
      </c>
      <c r="I138" t="str">
        <f t="shared" si="8"/>
        <v xml:space="preserve">LA DEGAINE ESCALADE ET MONTAGNE </v>
      </c>
      <c r="J138" t="str">
        <f t="shared" si="9"/>
        <v>U19</v>
      </c>
      <c r="K138" t="str">
        <f t="shared" si="10"/>
        <v>HOMME</v>
      </c>
    </row>
    <row r="139" spans="1:11">
      <c r="A139" t="s">
        <v>393</v>
      </c>
      <c r="B139" t="s">
        <v>1167</v>
      </c>
      <c r="C139" t="s">
        <v>1168</v>
      </c>
      <c r="D139" t="s">
        <v>1071</v>
      </c>
      <c r="E139" s="2" t="s">
        <v>88</v>
      </c>
      <c r="F139" t="s">
        <v>878</v>
      </c>
      <c r="G139" t="s">
        <v>108</v>
      </c>
      <c r="H139" t="str">
        <f t="shared" si="11"/>
        <v>BALLARIN Victoria</v>
      </c>
      <c r="I139" t="str">
        <f t="shared" si="8"/>
        <v>C.P.E.A. VAULX EN VELIN</v>
      </c>
      <c r="J139" t="str">
        <f t="shared" si="9"/>
        <v>SENIOR</v>
      </c>
      <c r="K139" t="str">
        <f t="shared" si="10"/>
        <v>FEMME</v>
      </c>
    </row>
    <row r="140" spans="1:11">
      <c r="A140" t="s">
        <v>393</v>
      </c>
      <c r="B140" t="s">
        <v>1169</v>
      </c>
      <c r="C140" t="s">
        <v>400</v>
      </c>
      <c r="D140" t="s">
        <v>1071</v>
      </c>
      <c r="E140" s="2" t="s">
        <v>88</v>
      </c>
      <c r="F140" t="s">
        <v>878</v>
      </c>
      <c r="G140" t="s">
        <v>98</v>
      </c>
      <c r="H140" t="str">
        <f t="shared" si="11"/>
        <v>GUYON DE CHEMILLY Léa</v>
      </c>
      <c r="I140" t="str">
        <f t="shared" si="8"/>
        <v>SOCIETE EDUCATIVE SPORTIVE ET LAIQUE DE LA MULATIERE</v>
      </c>
      <c r="J140" t="str">
        <f t="shared" si="9"/>
        <v>SENIOR</v>
      </c>
      <c r="K140" t="str">
        <f t="shared" si="10"/>
        <v>FEMME</v>
      </c>
    </row>
    <row r="141" spans="1:11">
      <c r="A141" t="s">
        <v>393</v>
      </c>
      <c r="B141" t="s">
        <v>1170</v>
      </c>
      <c r="C141" t="s">
        <v>934</v>
      </c>
      <c r="D141" t="s">
        <v>1071</v>
      </c>
      <c r="E141" s="2" t="s">
        <v>88</v>
      </c>
      <c r="F141" t="s">
        <v>878</v>
      </c>
      <c r="G141" t="s">
        <v>91</v>
      </c>
      <c r="H141" t="str">
        <f t="shared" si="11"/>
        <v>LAPLACE Justine</v>
      </c>
      <c r="I141" t="str">
        <f t="shared" si="8"/>
        <v>MOUSTE'CLIP MONTAGNE ET ESCALADE</v>
      </c>
      <c r="J141" t="str">
        <f t="shared" si="9"/>
        <v>SENIOR</v>
      </c>
      <c r="K141" t="str">
        <f t="shared" si="10"/>
        <v>FEMME</v>
      </c>
    </row>
    <row r="142" spans="1:11">
      <c r="A142" t="s">
        <v>393</v>
      </c>
      <c r="B142" t="s">
        <v>1171</v>
      </c>
      <c r="C142" t="s">
        <v>1172</v>
      </c>
      <c r="D142" t="s">
        <v>1071</v>
      </c>
      <c r="E142" s="2" t="s">
        <v>88</v>
      </c>
      <c r="F142" t="s">
        <v>878</v>
      </c>
      <c r="G142" t="s">
        <v>98</v>
      </c>
      <c r="H142" t="str">
        <f t="shared" si="11"/>
        <v>PRUNEAU Solene</v>
      </c>
      <c r="I142" t="str">
        <f t="shared" si="8"/>
        <v>SOCIETE EDUCATIVE SPORTIVE ET LAIQUE DE LA MULATIERE</v>
      </c>
      <c r="J142" t="str">
        <f t="shared" si="9"/>
        <v>SENIOR</v>
      </c>
      <c r="K142" t="str">
        <f t="shared" si="10"/>
        <v>FEMME</v>
      </c>
    </row>
    <row r="143" spans="1:11">
      <c r="A143" t="s">
        <v>393</v>
      </c>
      <c r="B143" t="s">
        <v>787</v>
      </c>
      <c r="C143" t="s">
        <v>743</v>
      </c>
      <c r="D143" t="s">
        <v>1071</v>
      </c>
      <c r="E143" s="2" t="s">
        <v>88</v>
      </c>
      <c r="F143" t="s">
        <v>878</v>
      </c>
      <c r="G143" t="s">
        <v>94</v>
      </c>
      <c r="H143" t="str">
        <f t="shared" si="11"/>
        <v>VEINAT Caroline</v>
      </c>
      <c r="I143" t="str">
        <f t="shared" si="8"/>
        <v>CHASSIEU AVENTURE</v>
      </c>
      <c r="J143" t="str">
        <f t="shared" si="9"/>
        <v>SENIOR</v>
      </c>
      <c r="K143" t="str">
        <f t="shared" si="10"/>
        <v>FEMME</v>
      </c>
    </row>
    <row r="144" spans="1:11">
      <c r="A144" t="s">
        <v>393</v>
      </c>
      <c r="B144" t="s">
        <v>1173</v>
      </c>
      <c r="C144" t="s">
        <v>618</v>
      </c>
      <c r="D144" t="s">
        <v>872</v>
      </c>
      <c r="E144" s="2" t="s">
        <v>88</v>
      </c>
      <c r="F144" t="s">
        <v>878</v>
      </c>
      <c r="G144" t="s">
        <v>87</v>
      </c>
      <c r="H144" t="str">
        <f t="shared" si="11"/>
        <v>BALLESTA Adrien</v>
      </c>
      <c r="I144" t="str">
        <f t="shared" si="8"/>
        <v>CORB'ALP</v>
      </c>
      <c r="J144" t="str">
        <f t="shared" si="9"/>
        <v>SENIOR</v>
      </c>
      <c r="K144" t="str">
        <f t="shared" si="10"/>
        <v>HOMME</v>
      </c>
    </row>
    <row r="145" spans="1:11">
      <c r="A145" t="s">
        <v>393</v>
      </c>
      <c r="B145" t="s">
        <v>1174</v>
      </c>
      <c r="C145" t="s">
        <v>1175</v>
      </c>
      <c r="D145" t="s">
        <v>872</v>
      </c>
      <c r="E145" s="2" t="s">
        <v>88</v>
      </c>
      <c r="F145" t="s">
        <v>878</v>
      </c>
      <c r="G145" t="s">
        <v>91</v>
      </c>
      <c r="H145" t="str">
        <f t="shared" si="11"/>
        <v>COURTAY Aymeric</v>
      </c>
      <c r="I145" t="str">
        <f t="shared" si="8"/>
        <v>MOUSTE'CLIP MONTAGNE ET ESCALADE</v>
      </c>
      <c r="J145" t="str">
        <f t="shared" si="9"/>
        <v>SENIOR</v>
      </c>
      <c r="K145" t="str">
        <f t="shared" si="10"/>
        <v>HOMME</v>
      </c>
    </row>
    <row r="146" spans="1:11">
      <c r="A146" t="s">
        <v>393</v>
      </c>
      <c r="B146" t="s">
        <v>1176</v>
      </c>
      <c r="C146" t="s">
        <v>1177</v>
      </c>
      <c r="D146" t="s">
        <v>872</v>
      </c>
      <c r="E146" s="2" t="s">
        <v>88</v>
      </c>
      <c r="F146" t="s">
        <v>878</v>
      </c>
      <c r="G146" t="s">
        <v>87</v>
      </c>
      <c r="H146" t="str">
        <f t="shared" si="11"/>
        <v>HACQUARD Sylvain</v>
      </c>
      <c r="I146" t="str">
        <f t="shared" si="8"/>
        <v>CORB'ALP</v>
      </c>
      <c r="J146" t="str">
        <f t="shared" si="9"/>
        <v>SENIOR</v>
      </c>
      <c r="K146" t="str">
        <f t="shared" si="10"/>
        <v>HOMME</v>
      </c>
    </row>
    <row r="147" spans="1:11">
      <c r="A147" t="s">
        <v>393</v>
      </c>
      <c r="B147" t="s">
        <v>1178</v>
      </c>
      <c r="C147" t="s">
        <v>882</v>
      </c>
      <c r="D147" t="s">
        <v>872</v>
      </c>
      <c r="E147" s="2" t="s">
        <v>88</v>
      </c>
      <c r="F147" t="s">
        <v>878</v>
      </c>
      <c r="G147" t="s">
        <v>300</v>
      </c>
      <c r="H147" t="str">
        <f t="shared" si="11"/>
        <v>LONGIN Nolan</v>
      </c>
      <c r="I147" t="str">
        <f t="shared" si="8"/>
        <v>BRON VERTICAL</v>
      </c>
      <c r="J147" t="str">
        <f t="shared" si="9"/>
        <v>SENIOR</v>
      </c>
      <c r="K147" t="str">
        <f t="shared" si="10"/>
        <v>HOMME</v>
      </c>
    </row>
    <row r="148" spans="1:11">
      <c r="A148" t="s">
        <v>393</v>
      </c>
      <c r="B148" t="s">
        <v>1179</v>
      </c>
      <c r="C148" t="s">
        <v>689</v>
      </c>
      <c r="D148" t="s">
        <v>872</v>
      </c>
      <c r="E148" s="2" t="s">
        <v>88</v>
      </c>
      <c r="F148" t="s">
        <v>878</v>
      </c>
      <c r="G148" t="s">
        <v>91</v>
      </c>
      <c r="H148" t="str">
        <f t="shared" si="11"/>
        <v>LORANG Julien</v>
      </c>
      <c r="I148" t="str">
        <f t="shared" si="8"/>
        <v>MOUSTE'CLIP MONTAGNE ET ESCALADE</v>
      </c>
      <c r="J148" t="str">
        <f t="shared" si="9"/>
        <v>SENIOR</v>
      </c>
      <c r="K148" t="str">
        <f t="shared" si="10"/>
        <v>HOMME</v>
      </c>
    </row>
    <row r="149" spans="1:11">
      <c r="A149" t="s">
        <v>393</v>
      </c>
      <c r="B149" t="s">
        <v>1180</v>
      </c>
      <c r="C149" t="s">
        <v>1181</v>
      </c>
      <c r="D149" t="s">
        <v>872</v>
      </c>
      <c r="E149" s="2" t="s">
        <v>88</v>
      </c>
      <c r="F149" t="s">
        <v>878</v>
      </c>
      <c r="G149" t="s">
        <v>87</v>
      </c>
      <c r="H149" t="str">
        <f t="shared" si="11"/>
        <v>NESME Benjamin</v>
      </c>
      <c r="I149" t="str">
        <f t="shared" si="8"/>
        <v>CORB'ALP</v>
      </c>
      <c r="J149" t="str">
        <f t="shared" si="9"/>
        <v>SENIOR</v>
      </c>
      <c r="K149" t="str">
        <f t="shared" si="10"/>
        <v>HOMME</v>
      </c>
    </row>
    <row r="150" spans="1:11">
      <c r="A150" t="s">
        <v>393</v>
      </c>
      <c r="B150" t="s">
        <v>684</v>
      </c>
      <c r="C150" t="s">
        <v>685</v>
      </c>
      <c r="D150" t="s">
        <v>872</v>
      </c>
      <c r="E150" s="2" t="s">
        <v>88</v>
      </c>
      <c r="F150" t="s">
        <v>878</v>
      </c>
      <c r="G150" t="s">
        <v>91</v>
      </c>
      <c r="H150" t="str">
        <f t="shared" si="11"/>
        <v>PAGOT Soren</v>
      </c>
      <c r="I150" t="str">
        <f t="shared" si="8"/>
        <v>MOUSTE'CLIP MONTAGNE ET ESCALADE</v>
      </c>
      <c r="J150" t="str">
        <f t="shared" si="9"/>
        <v>SENIOR</v>
      </c>
      <c r="K150" t="str">
        <f t="shared" si="10"/>
        <v>HOMME</v>
      </c>
    </row>
    <row r="151" spans="1:11">
      <c r="A151" t="s">
        <v>393</v>
      </c>
      <c r="B151" t="s">
        <v>770</v>
      </c>
      <c r="C151" t="s">
        <v>771</v>
      </c>
      <c r="D151" t="s">
        <v>872</v>
      </c>
      <c r="E151" s="2" t="s">
        <v>88</v>
      </c>
      <c r="F151" t="s">
        <v>878</v>
      </c>
      <c r="G151" t="s">
        <v>108</v>
      </c>
      <c r="H151" t="str">
        <f t="shared" si="11"/>
        <v>SINGH William</v>
      </c>
      <c r="I151" t="str">
        <f t="shared" si="8"/>
        <v>C.P.E.A. VAULX EN VELIN</v>
      </c>
      <c r="J151" t="str">
        <f t="shared" si="9"/>
        <v>SENIOR</v>
      </c>
      <c r="K151" t="str">
        <f t="shared" si="10"/>
        <v>HOMME</v>
      </c>
    </row>
    <row r="152" spans="1:11">
      <c r="A152" t="s">
        <v>393</v>
      </c>
      <c r="B152" t="s">
        <v>1182</v>
      </c>
      <c r="C152" t="s">
        <v>481</v>
      </c>
      <c r="D152" t="s">
        <v>872</v>
      </c>
      <c r="E152" s="2" t="s">
        <v>88</v>
      </c>
      <c r="F152" t="s">
        <v>878</v>
      </c>
      <c r="G152" t="s">
        <v>91</v>
      </c>
      <c r="H152" t="str">
        <f t="shared" si="11"/>
        <v>THOLIN Romain</v>
      </c>
      <c r="I152" t="str">
        <f t="shared" si="8"/>
        <v>MOUSTE'CLIP MONTAGNE ET ESCALADE</v>
      </c>
      <c r="J152" t="str">
        <f t="shared" si="9"/>
        <v>SENIOR</v>
      </c>
      <c r="K152" t="str">
        <f t="shared" si="10"/>
        <v>HOMME</v>
      </c>
    </row>
    <row r="153" spans="1:11">
      <c r="A153" t="s">
        <v>393</v>
      </c>
      <c r="B153" t="s">
        <v>884</v>
      </c>
      <c r="C153" t="s">
        <v>885</v>
      </c>
      <c r="D153" t="s">
        <v>1071</v>
      </c>
      <c r="E153" s="2" t="s">
        <v>383</v>
      </c>
      <c r="F153" t="s">
        <v>878</v>
      </c>
      <c r="G153" t="s">
        <v>106</v>
      </c>
      <c r="H153" t="str">
        <f t="shared" si="11"/>
        <v>CHALUMEAU Sylvaine</v>
      </c>
      <c r="I153" t="str">
        <f t="shared" si="8"/>
        <v>AMICALE LAIQUE D'ANSE</v>
      </c>
      <c r="J153" t="str">
        <f t="shared" si="9"/>
        <v>VETERAN</v>
      </c>
      <c r="K153" t="str">
        <f t="shared" si="10"/>
        <v>FEMME</v>
      </c>
    </row>
    <row r="154" spans="1:11">
      <c r="A154" t="s">
        <v>393</v>
      </c>
      <c r="B154" t="s">
        <v>574</v>
      </c>
      <c r="C154" t="s">
        <v>575</v>
      </c>
      <c r="D154" t="s">
        <v>1071</v>
      </c>
      <c r="E154" s="2" t="s">
        <v>383</v>
      </c>
      <c r="F154" t="s">
        <v>878</v>
      </c>
      <c r="G154" t="s">
        <v>108</v>
      </c>
      <c r="H154" t="str">
        <f t="shared" si="11"/>
        <v>FROGET Emmanuelle</v>
      </c>
      <c r="I154" t="str">
        <f t="shared" si="8"/>
        <v>C.P.E.A. VAULX EN VELIN</v>
      </c>
      <c r="J154" t="str">
        <f t="shared" si="9"/>
        <v>VETERAN</v>
      </c>
      <c r="K154" t="str">
        <f t="shared" si="10"/>
        <v>FEMME</v>
      </c>
    </row>
    <row r="155" spans="1:11">
      <c r="A155" t="s">
        <v>393</v>
      </c>
      <c r="B155" t="s">
        <v>585</v>
      </c>
      <c r="C155" t="s">
        <v>1183</v>
      </c>
      <c r="D155" t="s">
        <v>1071</v>
      </c>
      <c r="E155" s="2" t="s">
        <v>383</v>
      </c>
      <c r="F155" t="s">
        <v>878</v>
      </c>
      <c r="G155" t="s">
        <v>106</v>
      </c>
      <c r="H155" t="str">
        <f t="shared" si="11"/>
        <v>GRAND Stephanie</v>
      </c>
      <c r="I155" t="str">
        <f t="shared" si="8"/>
        <v>AMICALE LAIQUE D'ANSE</v>
      </c>
      <c r="J155" t="str">
        <f t="shared" si="9"/>
        <v>VETERAN</v>
      </c>
      <c r="K155" t="str">
        <f t="shared" si="10"/>
        <v>FEMME</v>
      </c>
    </row>
    <row r="156" spans="1:11">
      <c r="A156" t="s">
        <v>393</v>
      </c>
      <c r="B156" t="s">
        <v>910</v>
      </c>
      <c r="C156" t="s">
        <v>911</v>
      </c>
      <c r="D156" t="s">
        <v>1071</v>
      </c>
      <c r="E156" s="2" t="s">
        <v>383</v>
      </c>
      <c r="F156" t="s">
        <v>878</v>
      </c>
      <c r="G156" t="s">
        <v>91</v>
      </c>
      <c r="H156" t="str">
        <f t="shared" si="11"/>
        <v>JACKOWSKI Evelyne</v>
      </c>
      <c r="I156" t="str">
        <f t="shared" si="8"/>
        <v>MOUSTE'CLIP MONTAGNE ET ESCALADE</v>
      </c>
      <c r="J156" t="str">
        <f t="shared" si="9"/>
        <v>VETERAN</v>
      </c>
      <c r="K156" t="str">
        <f t="shared" si="10"/>
        <v>FEMME</v>
      </c>
    </row>
    <row r="157" spans="1:11">
      <c r="A157" t="s">
        <v>393</v>
      </c>
      <c r="B157" t="s">
        <v>1184</v>
      </c>
      <c r="C157" t="s">
        <v>437</v>
      </c>
      <c r="D157" t="s">
        <v>1071</v>
      </c>
      <c r="E157" s="2" t="s">
        <v>383</v>
      </c>
      <c r="F157" t="s">
        <v>878</v>
      </c>
      <c r="G157" t="s">
        <v>98</v>
      </c>
      <c r="H157" t="str">
        <f t="shared" si="11"/>
        <v>JOVANDARIC Sophie</v>
      </c>
      <c r="I157" t="str">
        <f t="shared" si="8"/>
        <v>SOCIETE EDUCATIVE SPORTIVE ET LAIQUE DE LA MULATIERE</v>
      </c>
      <c r="J157" t="str">
        <f t="shared" si="9"/>
        <v>VETERAN</v>
      </c>
      <c r="K157" t="str">
        <f t="shared" si="10"/>
        <v>FEMME</v>
      </c>
    </row>
    <row r="158" spans="1:11">
      <c r="A158" t="s">
        <v>393</v>
      </c>
      <c r="B158" t="s">
        <v>1185</v>
      </c>
      <c r="C158" t="s">
        <v>1186</v>
      </c>
      <c r="D158" t="s">
        <v>1071</v>
      </c>
      <c r="E158" s="2" t="s">
        <v>383</v>
      </c>
      <c r="F158" t="s">
        <v>878</v>
      </c>
      <c r="G158" t="s">
        <v>106</v>
      </c>
      <c r="H158" t="str">
        <f t="shared" si="11"/>
        <v>KOUBBI Amandine</v>
      </c>
      <c r="I158" t="str">
        <f t="shared" si="8"/>
        <v>AMICALE LAIQUE D'ANSE</v>
      </c>
      <c r="J158" t="str">
        <f t="shared" si="9"/>
        <v>VETERAN</v>
      </c>
      <c r="K158" t="str">
        <f t="shared" si="10"/>
        <v>FEMME</v>
      </c>
    </row>
    <row r="159" spans="1:11">
      <c r="A159" t="s">
        <v>393</v>
      </c>
      <c r="B159" t="s">
        <v>525</v>
      </c>
      <c r="C159" t="s">
        <v>527</v>
      </c>
      <c r="D159" t="s">
        <v>872</v>
      </c>
      <c r="E159" s="2" t="s">
        <v>383</v>
      </c>
      <c r="F159" t="s">
        <v>878</v>
      </c>
      <c r="G159" t="s">
        <v>108</v>
      </c>
      <c r="H159" t="str">
        <f t="shared" si="11"/>
        <v>DHONT Frederic</v>
      </c>
      <c r="I159" t="str">
        <f t="shared" si="8"/>
        <v>C.P.E.A. VAULX EN VELIN</v>
      </c>
      <c r="J159" t="str">
        <f t="shared" si="9"/>
        <v>VETERAN</v>
      </c>
      <c r="K159" t="str">
        <f t="shared" si="10"/>
        <v>HOMME</v>
      </c>
    </row>
    <row r="160" spans="1:11">
      <c r="A160" t="s">
        <v>393</v>
      </c>
      <c r="B160" t="s">
        <v>1259</v>
      </c>
      <c r="C160" t="s">
        <v>1187</v>
      </c>
      <c r="D160" t="s">
        <v>872</v>
      </c>
      <c r="E160" s="2" t="s">
        <v>383</v>
      </c>
      <c r="F160" t="s">
        <v>878</v>
      </c>
      <c r="G160" t="s">
        <v>91</v>
      </c>
      <c r="H160" t="str">
        <f t="shared" si="11"/>
        <v>DREMONT Pierre-olivier</v>
      </c>
      <c r="I160" t="str">
        <f t="shared" si="8"/>
        <v>MOUSTE'CLIP MONTAGNE ET ESCALADE</v>
      </c>
      <c r="J160" t="str">
        <f t="shared" si="9"/>
        <v>VETERAN</v>
      </c>
      <c r="K160" t="str">
        <f t="shared" si="10"/>
        <v>HOMME</v>
      </c>
    </row>
    <row r="161" spans="1:11">
      <c r="A161" t="s">
        <v>393</v>
      </c>
      <c r="B161" t="s">
        <v>1188</v>
      </c>
      <c r="C161" t="s">
        <v>1189</v>
      </c>
      <c r="D161" t="s">
        <v>872</v>
      </c>
      <c r="E161" s="2" t="s">
        <v>383</v>
      </c>
      <c r="F161" t="s">
        <v>878</v>
      </c>
      <c r="G161" t="s">
        <v>300</v>
      </c>
      <c r="H161" t="str">
        <f t="shared" si="11"/>
        <v>HUDAULT Lionel</v>
      </c>
      <c r="I161" t="str">
        <f t="shared" si="8"/>
        <v>BRON VERTICAL</v>
      </c>
      <c r="J161" t="str">
        <f t="shared" si="9"/>
        <v>VETERAN</v>
      </c>
      <c r="K161" t="str">
        <f t="shared" si="10"/>
        <v>HOMME</v>
      </c>
    </row>
    <row r="162" spans="1:11">
      <c r="A162" t="s">
        <v>393</v>
      </c>
      <c r="B162" t="s">
        <v>596</v>
      </c>
      <c r="C162" t="s">
        <v>447</v>
      </c>
      <c r="D162" t="s">
        <v>872</v>
      </c>
      <c r="E162" s="2" t="s">
        <v>383</v>
      </c>
      <c r="F162" t="s">
        <v>878</v>
      </c>
      <c r="G162" t="s">
        <v>94</v>
      </c>
      <c r="H162" t="str">
        <f t="shared" si="11"/>
        <v>JOSEPH Anthony</v>
      </c>
      <c r="I162" t="str">
        <f t="shared" si="8"/>
        <v>CHASSIEU AVENTURE</v>
      </c>
      <c r="J162" t="str">
        <f t="shared" si="9"/>
        <v>VETERAN</v>
      </c>
      <c r="K162" t="str">
        <f t="shared" si="10"/>
        <v>HOMME</v>
      </c>
    </row>
    <row r="163" spans="1:11">
      <c r="A163" t="s">
        <v>393</v>
      </c>
      <c r="B163" t="s">
        <v>1185</v>
      </c>
      <c r="C163" t="s">
        <v>689</v>
      </c>
      <c r="D163" t="s">
        <v>872</v>
      </c>
      <c r="E163" s="2" t="s">
        <v>383</v>
      </c>
      <c r="F163" t="s">
        <v>878</v>
      </c>
      <c r="G163" t="s">
        <v>106</v>
      </c>
      <c r="H163" t="str">
        <f t="shared" si="11"/>
        <v>KOUBBI Julien</v>
      </c>
      <c r="I163" t="str">
        <f t="shared" si="8"/>
        <v>AMICALE LAIQUE D'ANSE</v>
      </c>
      <c r="J163" t="str">
        <f t="shared" si="9"/>
        <v>VETERAN</v>
      </c>
      <c r="K163" t="str">
        <f t="shared" si="10"/>
        <v>HOMME</v>
      </c>
    </row>
    <row r="164" spans="1:11">
      <c r="A164" t="s">
        <v>393</v>
      </c>
      <c r="B164" t="s">
        <v>1190</v>
      </c>
      <c r="C164" t="s">
        <v>1122</v>
      </c>
      <c r="D164" t="s">
        <v>872</v>
      </c>
      <c r="E164" s="2" t="s">
        <v>383</v>
      </c>
      <c r="F164" t="s">
        <v>878</v>
      </c>
      <c r="G164" t="s">
        <v>91</v>
      </c>
      <c r="H164" t="str">
        <f t="shared" si="11"/>
        <v>LAROUE Yann</v>
      </c>
      <c r="I164" t="str">
        <f t="shared" si="8"/>
        <v>MOUSTE'CLIP MONTAGNE ET ESCALADE</v>
      </c>
      <c r="J164" t="str">
        <f t="shared" si="9"/>
        <v>VETERAN</v>
      </c>
      <c r="K164" t="str">
        <f t="shared" si="10"/>
        <v>HOMME</v>
      </c>
    </row>
    <row r="165" spans="1:11">
      <c r="A165" t="s">
        <v>393</v>
      </c>
      <c r="B165" t="s">
        <v>635</v>
      </c>
      <c r="C165" t="s">
        <v>1191</v>
      </c>
      <c r="D165" t="s">
        <v>872</v>
      </c>
      <c r="E165" s="2" t="s">
        <v>383</v>
      </c>
      <c r="F165" t="s">
        <v>878</v>
      </c>
      <c r="G165" t="s">
        <v>91</v>
      </c>
      <c r="H165" t="str">
        <f t="shared" si="11"/>
        <v>LEBAUD Jerome</v>
      </c>
      <c r="I165" t="str">
        <f t="shared" si="8"/>
        <v>MOUSTE'CLIP MONTAGNE ET ESCALADE</v>
      </c>
      <c r="J165" t="str">
        <f t="shared" si="9"/>
        <v>VETERAN</v>
      </c>
      <c r="K165" t="str">
        <f t="shared" si="10"/>
        <v>HOMME</v>
      </c>
    </row>
    <row r="166" spans="1:11">
      <c r="A166" t="s">
        <v>393</v>
      </c>
      <c r="B166" t="s">
        <v>1085</v>
      </c>
      <c r="C166" t="s">
        <v>449</v>
      </c>
      <c r="D166" t="s">
        <v>872</v>
      </c>
      <c r="E166" s="2" t="s">
        <v>383</v>
      </c>
      <c r="F166" t="s">
        <v>878</v>
      </c>
      <c r="G166" t="s">
        <v>300</v>
      </c>
      <c r="H166" t="str">
        <f t="shared" si="11"/>
        <v>MASSIN Stéphane</v>
      </c>
      <c r="I166" t="str">
        <f t="shared" si="8"/>
        <v>BRON VERTICAL</v>
      </c>
      <c r="J166" t="str">
        <f t="shared" si="9"/>
        <v>VETERAN</v>
      </c>
      <c r="K166" t="str">
        <f t="shared" si="10"/>
        <v>HOMME</v>
      </c>
    </row>
  </sheetData>
  <conditionalFormatting sqref="H1">
    <cfRule type="duplicateValues" dxfId="1" priority="1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9"/>
  <sheetViews>
    <sheetView workbookViewId="0">
      <selection activeCell="A2" sqref="A2:A9"/>
    </sheetView>
  </sheetViews>
  <sheetFormatPr baseColWidth="10" defaultRowHeight="14.4"/>
  <cols>
    <col min="1" max="1" width="22" bestFit="1" customWidth="1"/>
  </cols>
  <sheetData>
    <row r="1" spans="1:2" s="6" customFormat="1">
      <c r="A1" s="6" t="s">
        <v>873</v>
      </c>
      <c r="B1" s="6" t="s">
        <v>874</v>
      </c>
    </row>
    <row r="2" spans="1:2">
      <c r="B2" t="s">
        <v>871</v>
      </c>
    </row>
    <row r="3" spans="1:2">
      <c r="B3" t="s">
        <v>871</v>
      </c>
    </row>
    <row r="4" spans="1:2">
      <c r="B4" t="s">
        <v>871</v>
      </c>
    </row>
    <row r="5" spans="1:2">
      <c r="B5" t="s">
        <v>871</v>
      </c>
    </row>
    <row r="6" spans="1:2">
      <c r="B6" t="s">
        <v>871</v>
      </c>
    </row>
    <row r="7" spans="1:2">
      <c r="B7" t="s">
        <v>871</v>
      </c>
    </row>
    <row r="8" spans="1:2">
      <c r="B8" t="s">
        <v>871</v>
      </c>
    </row>
    <row r="9" spans="1:2">
      <c r="B9" t="s">
        <v>871</v>
      </c>
    </row>
  </sheetData>
  <autoFilter ref="A1:B1" xr:uid="{00000000-0009-0000-0000-000012000000}">
    <sortState xmlns:xlrd2="http://schemas.microsoft.com/office/spreadsheetml/2017/richdata2" ref="A2:B9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K129"/>
  <sheetViews>
    <sheetView topLeftCell="A3" zoomScaleNormal="100" workbookViewId="0">
      <selection activeCell="Q22" sqref="Q22"/>
    </sheetView>
  </sheetViews>
  <sheetFormatPr baseColWidth="10" defaultRowHeight="14.4" outlineLevelRow="1"/>
  <cols>
    <col min="1" max="1" width="7.44140625" style="5" customWidth="1"/>
    <col min="2" max="2" width="28.5546875" customWidth="1"/>
    <col min="3" max="3" width="21.109375" customWidth="1"/>
    <col min="4" max="23" width="5.6640625" style="18" customWidth="1"/>
    <col min="24" max="27" width="5.6640625" style="18" hidden="1" customWidth="1"/>
    <col min="28" max="28" width="8" style="6" customWidth="1"/>
    <col min="29" max="29" width="9.6640625" style="2" customWidth="1"/>
    <col min="30" max="30" width="5.6640625" style="2" customWidth="1"/>
    <col min="31" max="31" width="11.44140625" style="2" customWidth="1"/>
    <col min="32" max="32" width="14" style="2" customWidth="1"/>
    <col min="33" max="33" width="10" style="2" customWidth="1"/>
    <col min="34" max="34" width="12.5546875" customWidth="1"/>
    <col min="35" max="35" width="7.109375" customWidth="1"/>
    <col min="36" max="36" width="8.88671875" customWidth="1"/>
    <col min="37" max="37" width="3.44140625" style="54" customWidth="1"/>
  </cols>
  <sheetData>
    <row r="1" spans="1:37" ht="16.5" customHeight="1">
      <c r="A1" s="53"/>
      <c r="B1" s="77" t="s">
        <v>875</v>
      </c>
      <c r="C1" s="54" t="s">
        <v>59</v>
      </c>
      <c r="D1" s="54" t="s">
        <v>59</v>
      </c>
      <c r="E1" s="54" t="s">
        <v>59</v>
      </c>
      <c r="F1" s="54" t="s">
        <v>59</v>
      </c>
      <c r="G1" s="54" t="s">
        <v>59</v>
      </c>
      <c r="H1" s="54" t="s">
        <v>59</v>
      </c>
      <c r="I1" s="54" t="s">
        <v>59</v>
      </c>
      <c r="J1" s="54" t="s">
        <v>59</v>
      </c>
      <c r="K1" s="54" t="s">
        <v>59</v>
      </c>
      <c r="L1" s="54" t="s">
        <v>59</v>
      </c>
      <c r="M1" s="54" t="s">
        <v>59</v>
      </c>
      <c r="N1" s="54" t="s">
        <v>60</v>
      </c>
      <c r="O1" s="54" t="s">
        <v>59</v>
      </c>
      <c r="P1" s="54" t="s">
        <v>60</v>
      </c>
      <c r="Q1" s="54" t="s">
        <v>59</v>
      </c>
      <c r="R1" s="54" t="s">
        <v>60</v>
      </c>
      <c r="S1" s="54" t="s">
        <v>59</v>
      </c>
      <c r="T1" s="54" t="s">
        <v>60</v>
      </c>
      <c r="U1" s="54" t="s">
        <v>59</v>
      </c>
      <c r="V1" s="54" t="s">
        <v>60</v>
      </c>
      <c r="W1" s="54" t="s">
        <v>59</v>
      </c>
      <c r="X1" s="54" t="s">
        <v>60</v>
      </c>
      <c r="Y1" s="54" t="s">
        <v>59</v>
      </c>
      <c r="Z1" s="54" t="s">
        <v>60</v>
      </c>
      <c r="AA1" s="54" t="s">
        <v>59</v>
      </c>
      <c r="AB1" s="55"/>
      <c r="AC1" s="54"/>
      <c r="AD1" s="54"/>
      <c r="AE1" s="54"/>
      <c r="AF1" s="60"/>
      <c r="AG1" s="60"/>
    </row>
    <row r="2" spans="1:37" ht="14.25" customHeight="1">
      <c r="A2" s="53"/>
      <c r="B2" s="77" t="s">
        <v>876</v>
      </c>
      <c r="C2" s="54"/>
      <c r="D2" s="54">
        <f>$AJ$5</f>
        <v>1</v>
      </c>
      <c r="E2" s="54">
        <f>IF(D1="T",D2+1,IF(D1="Z",D2,"err"))</f>
        <v>2</v>
      </c>
      <c r="F2" s="54">
        <f t="shared" ref="F2:AA2" si="0">IF(E1="T",E2+1,IF(E1="Z",E2,"err"))</f>
        <v>3</v>
      </c>
      <c r="G2" s="54">
        <f t="shared" si="0"/>
        <v>4</v>
      </c>
      <c r="H2" s="54">
        <f t="shared" si="0"/>
        <v>5</v>
      </c>
      <c r="I2" s="54">
        <f t="shared" si="0"/>
        <v>6</v>
      </c>
      <c r="J2" s="54">
        <f t="shared" si="0"/>
        <v>7</v>
      </c>
      <c r="K2" s="54">
        <f t="shared" si="0"/>
        <v>8</v>
      </c>
      <c r="L2" s="54">
        <f t="shared" si="0"/>
        <v>9</v>
      </c>
      <c r="M2" s="54">
        <f t="shared" si="0"/>
        <v>10</v>
      </c>
      <c r="N2" s="54">
        <v>11</v>
      </c>
      <c r="O2" s="54">
        <v>11</v>
      </c>
      <c r="P2" s="54">
        <v>12</v>
      </c>
      <c r="Q2" s="54">
        <v>12</v>
      </c>
      <c r="R2" s="54">
        <v>13</v>
      </c>
      <c r="S2" s="54">
        <f t="shared" si="0"/>
        <v>13</v>
      </c>
      <c r="T2" s="54">
        <f t="shared" si="0"/>
        <v>14</v>
      </c>
      <c r="U2" s="54">
        <f t="shared" si="0"/>
        <v>14</v>
      </c>
      <c r="V2" s="54">
        <f t="shared" si="0"/>
        <v>15</v>
      </c>
      <c r="W2" s="54">
        <f t="shared" si="0"/>
        <v>15</v>
      </c>
      <c r="X2" s="54">
        <f t="shared" si="0"/>
        <v>16</v>
      </c>
      <c r="Y2" s="54">
        <f t="shared" si="0"/>
        <v>16</v>
      </c>
      <c r="Z2" s="54">
        <f t="shared" si="0"/>
        <v>17</v>
      </c>
      <c r="AA2" s="54">
        <f t="shared" si="0"/>
        <v>17</v>
      </c>
      <c r="AB2" s="55"/>
      <c r="AC2" s="54"/>
      <c r="AD2" s="54"/>
      <c r="AE2" s="54"/>
      <c r="AF2" s="60"/>
      <c r="AG2" s="60"/>
      <c r="AI2" s="1"/>
    </row>
    <row r="3" spans="1:37" s="3" customFormat="1" ht="18.600000000000001" thickBot="1">
      <c r="A3" s="51"/>
      <c r="B3" s="52" t="s">
        <v>0</v>
      </c>
      <c r="C3" s="45" t="s">
        <v>1233</v>
      </c>
      <c r="D3" s="57"/>
      <c r="E3" s="57"/>
      <c r="F3" s="57"/>
      <c r="G3" s="57"/>
      <c r="H3" s="98" t="s">
        <v>1197</v>
      </c>
      <c r="I3" s="98"/>
      <c r="J3" s="98"/>
      <c r="K3" s="59"/>
      <c r="L3" s="57"/>
      <c r="M3" s="57"/>
      <c r="N3" s="98" t="s">
        <v>1194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6">
        <v>45970</v>
      </c>
      <c r="AD3" s="97"/>
      <c r="AE3" s="97"/>
      <c r="AF3" s="58"/>
      <c r="AG3" s="62"/>
      <c r="AH3" s="57"/>
      <c r="AI3" s="57"/>
      <c r="AJ3" s="57"/>
      <c r="AK3" s="57"/>
    </row>
    <row r="4" spans="1:37" ht="14.25" customHeight="1">
      <c r="A4" s="99"/>
      <c r="B4" s="99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5"/>
      <c r="AC4" s="99" t="e" vm="1">
        <v>#VALUE!</v>
      </c>
      <c r="AD4" s="99"/>
      <c r="AE4" s="99"/>
      <c r="AF4" s="60"/>
      <c r="AG4" s="60"/>
      <c r="AH4" s="10" t="s">
        <v>68</v>
      </c>
      <c r="AI4" s="11"/>
      <c r="AJ4" s="12"/>
    </row>
    <row r="5" spans="1:37" s="6" customFormat="1">
      <c r="A5" s="99"/>
      <c r="B5" s="99"/>
      <c r="C5" s="55"/>
      <c r="D5" s="7" t="s">
        <v>1195</v>
      </c>
      <c r="E5" s="7" t="s">
        <v>1196</v>
      </c>
      <c r="F5" s="7" t="s">
        <v>1198</v>
      </c>
      <c r="G5" s="7" t="s">
        <v>1199</v>
      </c>
      <c r="H5" s="7" t="s">
        <v>1200</v>
      </c>
      <c r="I5" s="7" t="s">
        <v>1201</v>
      </c>
      <c r="J5" s="7" t="s">
        <v>1202</v>
      </c>
      <c r="K5" s="7" t="s">
        <v>1203</v>
      </c>
      <c r="L5" s="7" t="s">
        <v>1204</v>
      </c>
      <c r="M5" s="7" t="s">
        <v>1205</v>
      </c>
      <c r="N5" s="7" t="s">
        <v>1206</v>
      </c>
      <c r="O5" s="7" t="s">
        <v>1207</v>
      </c>
      <c r="P5" s="7" t="s">
        <v>1208</v>
      </c>
      <c r="Q5" s="7" t="s">
        <v>1209</v>
      </c>
      <c r="R5" s="7" t="s">
        <v>1210</v>
      </c>
      <c r="S5" s="7" t="s">
        <v>1211</v>
      </c>
      <c r="T5" s="7" t="s">
        <v>1212</v>
      </c>
      <c r="U5" s="7" t="s">
        <v>1213</v>
      </c>
      <c r="V5" s="7" t="s">
        <v>1214</v>
      </c>
      <c r="W5" s="7" t="s">
        <v>1215</v>
      </c>
      <c r="X5" s="7" t="str">
        <f t="shared" ref="X5:AA5" si="1">_xlfn.CONCAT("V",X2,X1)</f>
        <v>V16Z</v>
      </c>
      <c r="Y5" s="7" t="str">
        <f t="shared" si="1"/>
        <v>V16T</v>
      </c>
      <c r="Z5" s="7" t="str">
        <f t="shared" si="1"/>
        <v>V17Z</v>
      </c>
      <c r="AA5" s="7" t="str">
        <f t="shared" si="1"/>
        <v>V17T</v>
      </c>
      <c r="AB5" s="8" t="s">
        <v>1</v>
      </c>
      <c r="AC5" s="99"/>
      <c r="AD5" s="99"/>
      <c r="AE5" s="99"/>
      <c r="AF5" s="61"/>
      <c r="AG5" s="61"/>
      <c r="AH5" s="13"/>
      <c r="AI5" s="14" t="s">
        <v>58</v>
      </c>
      <c r="AJ5" s="26">
        <v>1</v>
      </c>
      <c r="AK5" s="55"/>
    </row>
    <row r="6" spans="1:37">
      <c r="A6" s="99"/>
      <c r="B6" s="99"/>
      <c r="C6" s="46" t="s">
        <v>4</v>
      </c>
      <c r="D6" s="64">
        <f t="shared" ref="D6:R6" si="2">IF(AND(D1="T",C1="T"),1000,IF(AND(C1="Z",D1="T"),500,IF(D1="Z",500,"err")))</f>
        <v>1000</v>
      </c>
      <c r="E6" s="64">
        <f t="shared" si="2"/>
        <v>1000</v>
      </c>
      <c r="F6" s="64">
        <f t="shared" si="2"/>
        <v>1000</v>
      </c>
      <c r="G6" s="64">
        <f t="shared" si="2"/>
        <v>1000</v>
      </c>
      <c r="H6" s="64">
        <f t="shared" si="2"/>
        <v>1000</v>
      </c>
      <c r="I6" s="64">
        <f t="shared" si="2"/>
        <v>1000</v>
      </c>
      <c r="J6" s="64">
        <f t="shared" si="2"/>
        <v>1000</v>
      </c>
      <c r="K6" s="64">
        <f t="shared" si="2"/>
        <v>1000</v>
      </c>
      <c r="L6" s="64">
        <f t="shared" si="2"/>
        <v>1000</v>
      </c>
      <c r="M6" s="64">
        <f t="shared" si="2"/>
        <v>1000</v>
      </c>
      <c r="N6" s="64">
        <v>500</v>
      </c>
      <c r="O6" s="64">
        <v>500</v>
      </c>
      <c r="P6" s="64">
        <v>500</v>
      </c>
      <c r="Q6" s="64">
        <v>500</v>
      </c>
      <c r="R6" s="64">
        <f t="shared" si="2"/>
        <v>500</v>
      </c>
      <c r="S6" s="64">
        <f>IF(AND(S1="T",R1="T"),1000,IF(AND(R1="Z",S1="T"),500,IF(S1="Z",500,"err")))</f>
        <v>500</v>
      </c>
      <c r="T6" s="64">
        <f t="shared" ref="T6:W6" si="3">IF(AND(T1="T",S1="T"),1000,IF(AND(S1="Z",T1="T"),500,IF(T1="Z",500,"err")))</f>
        <v>500</v>
      </c>
      <c r="U6" s="64">
        <f t="shared" si="3"/>
        <v>500</v>
      </c>
      <c r="V6" s="64">
        <f t="shared" si="3"/>
        <v>500</v>
      </c>
      <c r="W6" s="64">
        <f t="shared" si="3"/>
        <v>500</v>
      </c>
      <c r="X6" s="64">
        <v>0</v>
      </c>
      <c r="Y6" s="64">
        <v>0</v>
      </c>
      <c r="Z6" s="64">
        <v>0</v>
      </c>
      <c r="AA6" s="64">
        <v>0</v>
      </c>
      <c r="AB6" s="48">
        <f>SUM(D6:AA6)</f>
        <v>15000</v>
      </c>
      <c r="AC6" s="99"/>
      <c r="AD6" s="99"/>
      <c r="AE6" s="99"/>
      <c r="AF6" s="60"/>
      <c r="AG6" s="60"/>
      <c r="AH6" s="13"/>
      <c r="AI6" s="14"/>
      <c r="AJ6" s="26">
        <v>2</v>
      </c>
    </row>
    <row r="7" spans="1:37" ht="15" thickBot="1">
      <c r="A7" s="99"/>
      <c r="B7" s="99"/>
      <c r="C7" s="46" t="s">
        <v>5</v>
      </c>
      <c r="D7" s="47">
        <f>IFERROR(D6/D8,D6)</f>
        <v>71.428571428571431</v>
      </c>
      <c r="E7" s="47">
        <f t="shared" ref="E7:AA7" si="4">IFERROR(E6/E8,E6)</f>
        <v>71.428571428571431</v>
      </c>
      <c r="F7" s="47">
        <f t="shared" si="4"/>
        <v>76.92307692307692</v>
      </c>
      <c r="G7" s="47">
        <f t="shared" si="4"/>
        <v>71.428571428571431</v>
      </c>
      <c r="H7" s="47">
        <f t="shared" si="4"/>
        <v>71.428571428571431</v>
      </c>
      <c r="I7" s="47">
        <f t="shared" si="4"/>
        <v>71.428571428571431</v>
      </c>
      <c r="J7" s="47">
        <f t="shared" si="4"/>
        <v>100</v>
      </c>
      <c r="K7" s="47">
        <f t="shared" si="4"/>
        <v>166.66666666666666</v>
      </c>
      <c r="L7" s="47">
        <f t="shared" si="4"/>
        <v>83.333333333333329</v>
      </c>
      <c r="M7" s="47">
        <f t="shared" si="4"/>
        <v>76.92307692307692</v>
      </c>
      <c r="N7" s="47">
        <f t="shared" si="4"/>
        <v>50</v>
      </c>
      <c r="O7" s="47">
        <f t="shared" si="4"/>
        <v>50</v>
      </c>
      <c r="P7" s="47">
        <f t="shared" si="4"/>
        <v>45.454545454545453</v>
      </c>
      <c r="Q7" s="47">
        <f t="shared" si="4"/>
        <v>83.333333333333329</v>
      </c>
      <c r="R7" s="47">
        <f t="shared" si="4"/>
        <v>50</v>
      </c>
      <c r="S7" s="47">
        <f t="shared" si="4"/>
        <v>100</v>
      </c>
      <c r="T7" s="47">
        <f t="shared" si="4"/>
        <v>71.428571428571431</v>
      </c>
      <c r="U7" s="47">
        <f t="shared" si="4"/>
        <v>500</v>
      </c>
      <c r="V7" s="47">
        <f t="shared" si="4"/>
        <v>250</v>
      </c>
      <c r="W7" s="47">
        <f t="shared" si="4"/>
        <v>500</v>
      </c>
      <c r="X7" s="47">
        <f t="shared" si="4"/>
        <v>0</v>
      </c>
      <c r="Y7" s="47">
        <f t="shared" si="4"/>
        <v>0</v>
      </c>
      <c r="Z7" s="47">
        <f t="shared" si="4"/>
        <v>0</v>
      </c>
      <c r="AA7" s="47">
        <f t="shared" si="4"/>
        <v>0</v>
      </c>
      <c r="AB7" s="48"/>
      <c r="AC7" s="99"/>
      <c r="AD7" s="99"/>
      <c r="AE7" s="99"/>
      <c r="AF7" s="60"/>
      <c r="AG7" s="60"/>
      <c r="AH7" s="13"/>
      <c r="AI7" s="14" t="s">
        <v>62</v>
      </c>
      <c r="AJ7" s="26">
        <v>1</v>
      </c>
    </row>
    <row r="8" spans="1:37" ht="15" thickBot="1">
      <c r="A8" s="100"/>
      <c r="B8" s="100"/>
      <c r="C8" s="46" t="s">
        <v>6</v>
      </c>
      <c r="D8" s="47">
        <f>SUM(D10:D102)</f>
        <v>14</v>
      </c>
      <c r="E8" s="47">
        <f t="shared" ref="E8:AA8" si="5">SUM(E10:E102)</f>
        <v>14</v>
      </c>
      <c r="F8" s="47">
        <f t="shared" si="5"/>
        <v>13</v>
      </c>
      <c r="G8" s="47">
        <f t="shared" si="5"/>
        <v>14</v>
      </c>
      <c r="H8" s="47">
        <f t="shared" si="5"/>
        <v>14</v>
      </c>
      <c r="I8" s="47">
        <f t="shared" si="5"/>
        <v>14</v>
      </c>
      <c r="J8" s="47">
        <f t="shared" si="5"/>
        <v>10</v>
      </c>
      <c r="K8" s="47">
        <f t="shared" si="5"/>
        <v>6</v>
      </c>
      <c r="L8" s="47">
        <f t="shared" si="5"/>
        <v>12</v>
      </c>
      <c r="M8" s="47">
        <f t="shared" si="5"/>
        <v>13</v>
      </c>
      <c r="N8" s="47">
        <f t="shared" si="5"/>
        <v>10</v>
      </c>
      <c r="O8" s="47">
        <f t="shared" si="5"/>
        <v>10</v>
      </c>
      <c r="P8" s="47">
        <f t="shared" si="5"/>
        <v>11</v>
      </c>
      <c r="Q8" s="47">
        <f t="shared" si="5"/>
        <v>6</v>
      </c>
      <c r="R8" s="47">
        <f t="shared" si="5"/>
        <v>10</v>
      </c>
      <c r="S8" s="47">
        <f t="shared" si="5"/>
        <v>5</v>
      </c>
      <c r="T8" s="47">
        <f t="shared" si="5"/>
        <v>7</v>
      </c>
      <c r="U8" s="47">
        <f t="shared" si="5"/>
        <v>0</v>
      </c>
      <c r="V8" s="47">
        <f t="shared" si="5"/>
        <v>2</v>
      </c>
      <c r="W8" s="47">
        <f t="shared" si="5"/>
        <v>0</v>
      </c>
      <c r="X8" s="47">
        <f t="shared" si="5"/>
        <v>0</v>
      </c>
      <c r="Y8" s="47">
        <f t="shared" si="5"/>
        <v>0</v>
      </c>
      <c r="Z8" s="47">
        <f t="shared" si="5"/>
        <v>0</v>
      </c>
      <c r="AA8" s="47">
        <f t="shared" si="5"/>
        <v>0</v>
      </c>
      <c r="AB8" s="48"/>
      <c r="AC8" s="100"/>
      <c r="AD8" s="100"/>
      <c r="AE8" s="100"/>
      <c r="AF8" s="93" t="s">
        <v>71</v>
      </c>
      <c r="AG8" s="94"/>
      <c r="AH8" s="94"/>
      <c r="AI8" s="94"/>
      <c r="AJ8" s="95"/>
    </row>
    <row r="9" spans="1:37" s="9" customFormat="1">
      <c r="A9" s="15" t="s">
        <v>63</v>
      </c>
      <c r="B9" s="86" t="s">
        <v>64</v>
      </c>
      <c r="C9" s="16" t="s">
        <v>81</v>
      </c>
      <c r="D9" s="16" t="s">
        <v>54</v>
      </c>
      <c r="E9" s="16" t="s">
        <v>54</v>
      </c>
      <c r="F9" s="16" t="s">
        <v>54</v>
      </c>
      <c r="G9" s="16" t="s">
        <v>54</v>
      </c>
      <c r="H9" s="16" t="s">
        <v>54</v>
      </c>
      <c r="I9" s="16" t="s">
        <v>54</v>
      </c>
      <c r="J9" s="16" t="s">
        <v>54</v>
      </c>
      <c r="K9" s="16" t="s">
        <v>54</v>
      </c>
      <c r="L9" s="16" t="s">
        <v>54</v>
      </c>
      <c r="M9" s="16" t="s">
        <v>54</v>
      </c>
      <c r="N9" s="16" t="s">
        <v>54</v>
      </c>
      <c r="O9" s="16" t="s">
        <v>54</v>
      </c>
      <c r="P9" s="16" t="s">
        <v>54</v>
      </c>
      <c r="Q9" s="16" t="s">
        <v>54</v>
      </c>
      <c r="R9" s="16" t="s">
        <v>54</v>
      </c>
      <c r="S9" s="16" t="s">
        <v>54</v>
      </c>
      <c r="T9" s="16" t="s">
        <v>54</v>
      </c>
      <c r="U9" s="16" t="s">
        <v>54</v>
      </c>
      <c r="V9" s="16" t="s">
        <v>54</v>
      </c>
      <c r="W9" s="16" t="s">
        <v>54</v>
      </c>
      <c r="X9" s="16" t="s">
        <v>54</v>
      </c>
      <c r="Y9" s="16" t="s">
        <v>54</v>
      </c>
      <c r="Z9" s="16" t="s">
        <v>54</v>
      </c>
      <c r="AA9" s="16" t="s">
        <v>54</v>
      </c>
      <c r="AB9" s="16" t="s">
        <v>55</v>
      </c>
      <c r="AC9" s="15" t="s">
        <v>53</v>
      </c>
      <c r="AD9" s="15" t="s">
        <v>56</v>
      </c>
      <c r="AE9" s="15" t="s">
        <v>57</v>
      </c>
      <c r="AF9" s="29" t="s">
        <v>67</v>
      </c>
      <c r="AG9" s="30" t="s">
        <v>65</v>
      </c>
      <c r="AH9" s="31" t="s">
        <v>70</v>
      </c>
      <c r="AI9" s="30" t="s">
        <v>69</v>
      </c>
      <c r="AJ9" s="30" t="s">
        <v>52</v>
      </c>
      <c r="AK9" s="61"/>
    </row>
    <row r="10" spans="1:37">
      <c r="A10" s="19">
        <v>151</v>
      </c>
      <c r="B10" s="85" t="s">
        <v>950</v>
      </c>
      <c r="C10" s="88" t="s">
        <v>126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1</v>
      </c>
      <c r="R10" s="21">
        <v>1</v>
      </c>
      <c r="S10" s="21">
        <v>1</v>
      </c>
      <c r="T10" s="21">
        <v>1</v>
      </c>
      <c r="U10" s="21">
        <v>0</v>
      </c>
      <c r="V10" s="21">
        <v>1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17">
        <f t="shared" ref="AB10:AB41" si="6">SUMIF(D10:AA10,1,$D$7:$AA$7)</f>
        <v>1561.2054612054612</v>
      </c>
      <c r="AC10" s="22"/>
      <c r="AD10" s="63">
        <f t="shared" ref="AD10:AD41" si="7">IF(AG10="x","*",RANK(AH10,$AH$10:$AH$101))</f>
        <v>1</v>
      </c>
      <c r="AE10" s="63">
        <f t="shared" ref="AE10:AE41" si="8">SUM(D10:AA10)</f>
        <v>18</v>
      </c>
      <c r="AF10" s="49" t="str">
        <f t="shared" ref="AF10:AF41" si="9">IF(AB10&lt;AB11,"ERR","ok")</f>
        <v>ok</v>
      </c>
      <c r="AG10" s="28"/>
      <c r="AH10" s="50">
        <f t="shared" ref="AH10:AH41" si="10">IF(AG10="x",0,AB10)</f>
        <v>1561.2054612054612</v>
      </c>
      <c r="AI10" s="28"/>
      <c r="AJ10" s="28"/>
    </row>
    <row r="11" spans="1:37">
      <c r="A11" s="19">
        <v>162</v>
      </c>
      <c r="B11" s="85" t="s">
        <v>858</v>
      </c>
      <c r="C11" s="88" t="s">
        <v>94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1</v>
      </c>
      <c r="J11" s="21">
        <v>1</v>
      </c>
      <c r="K11" s="21">
        <v>1</v>
      </c>
      <c r="L11" s="21">
        <v>1</v>
      </c>
      <c r="M11" s="21">
        <v>1</v>
      </c>
      <c r="N11" s="21">
        <v>1</v>
      </c>
      <c r="O11" s="21">
        <v>1</v>
      </c>
      <c r="P11" s="21">
        <v>1</v>
      </c>
      <c r="Q11" s="21">
        <v>1</v>
      </c>
      <c r="R11" s="21">
        <v>1</v>
      </c>
      <c r="S11" s="21">
        <v>1</v>
      </c>
      <c r="T11" s="21">
        <v>1</v>
      </c>
      <c r="U11" s="21">
        <v>0</v>
      </c>
      <c r="V11" s="21">
        <v>1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17">
        <f t="shared" si="6"/>
        <v>1561.2054612054612</v>
      </c>
      <c r="AC11" s="22"/>
      <c r="AD11" s="63">
        <f t="shared" si="7"/>
        <v>1</v>
      </c>
      <c r="AE11" s="63">
        <f t="shared" si="8"/>
        <v>18</v>
      </c>
      <c r="AF11" s="49" t="str">
        <f t="shared" si="9"/>
        <v>ok</v>
      </c>
      <c r="AG11" s="28"/>
      <c r="AH11" s="50">
        <f t="shared" si="10"/>
        <v>1561.2054612054612</v>
      </c>
      <c r="AI11" s="28"/>
      <c r="AJ11" s="28"/>
    </row>
    <row r="12" spans="1:37">
      <c r="A12" s="19">
        <v>159</v>
      </c>
      <c r="B12" s="85" t="s">
        <v>1036</v>
      </c>
      <c r="C12" s="88" t="s">
        <v>91</v>
      </c>
      <c r="D12" s="21">
        <v>1</v>
      </c>
      <c r="E12" s="21">
        <v>1</v>
      </c>
      <c r="F12" s="21">
        <v>1</v>
      </c>
      <c r="G12" s="21">
        <v>1</v>
      </c>
      <c r="H12" s="21">
        <v>1</v>
      </c>
      <c r="I12" s="21">
        <v>1</v>
      </c>
      <c r="J12" s="21">
        <v>1</v>
      </c>
      <c r="K12" s="21">
        <v>1</v>
      </c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1</v>
      </c>
      <c r="R12" s="21">
        <v>1</v>
      </c>
      <c r="S12" s="21">
        <v>1</v>
      </c>
      <c r="T12" s="21">
        <v>1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17">
        <f t="shared" si="6"/>
        <v>1311.2054612054612</v>
      </c>
      <c r="AC12" s="22"/>
      <c r="AD12" s="63">
        <f t="shared" si="7"/>
        <v>3</v>
      </c>
      <c r="AE12" s="63">
        <f t="shared" si="8"/>
        <v>17</v>
      </c>
      <c r="AF12" s="49" t="str">
        <f t="shared" si="9"/>
        <v>ok</v>
      </c>
      <c r="AG12" s="28"/>
      <c r="AH12" s="50">
        <f t="shared" si="10"/>
        <v>1311.2054612054612</v>
      </c>
      <c r="AI12" s="28"/>
      <c r="AJ12" s="28"/>
    </row>
    <row r="13" spans="1:37">
      <c r="A13" s="19">
        <v>160</v>
      </c>
      <c r="B13" s="85" t="s">
        <v>1232</v>
      </c>
      <c r="C13" s="88" t="s">
        <v>881</v>
      </c>
      <c r="D13" s="21">
        <v>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>
        <v>1</v>
      </c>
      <c r="T13" s="21">
        <v>1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17">
        <f t="shared" si="6"/>
        <v>1311.2054612054612</v>
      </c>
      <c r="AC13" s="22"/>
      <c r="AD13" s="63">
        <f t="shared" si="7"/>
        <v>3</v>
      </c>
      <c r="AE13" s="63">
        <f t="shared" si="8"/>
        <v>17</v>
      </c>
      <c r="AF13" s="49" t="str">
        <f t="shared" si="9"/>
        <v>ok</v>
      </c>
      <c r="AG13" s="28"/>
      <c r="AH13" s="50">
        <f t="shared" si="10"/>
        <v>1311.2054612054612</v>
      </c>
      <c r="AI13" s="28"/>
      <c r="AJ13" s="28"/>
    </row>
    <row r="14" spans="1:37">
      <c r="A14" s="19">
        <v>157</v>
      </c>
      <c r="B14" s="85" t="s">
        <v>1025</v>
      </c>
      <c r="C14" s="88" t="s">
        <v>126</v>
      </c>
      <c r="D14" s="21">
        <v>1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21">
        <v>1</v>
      </c>
      <c r="K14" s="21">
        <v>1</v>
      </c>
      <c r="L14" s="21">
        <v>1</v>
      </c>
      <c r="M14" s="21">
        <v>1</v>
      </c>
      <c r="N14" s="21">
        <v>1</v>
      </c>
      <c r="O14" s="21">
        <v>1</v>
      </c>
      <c r="P14" s="21">
        <v>1</v>
      </c>
      <c r="Q14" s="21">
        <v>1</v>
      </c>
      <c r="R14" s="21">
        <v>1</v>
      </c>
      <c r="S14" s="21">
        <v>0</v>
      </c>
      <c r="T14" s="21">
        <v>1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17">
        <f t="shared" si="6"/>
        <v>1211.2054612054612</v>
      </c>
      <c r="AC14" s="22"/>
      <c r="AD14" s="63">
        <f t="shared" si="7"/>
        <v>5</v>
      </c>
      <c r="AE14" s="63">
        <f t="shared" si="8"/>
        <v>16</v>
      </c>
      <c r="AF14" s="49" t="str">
        <f t="shared" si="9"/>
        <v>ok</v>
      </c>
      <c r="AG14" s="28"/>
      <c r="AH14" s="50">
        <f t="shared" si="10"/>
        <v>1211.2054612054612</v>
      </c>
      <c r="AI14" s="28"/>
      <c r="AJ14" s="28"/>
    </row>
    <row r="15" spans="1:37">
      <c r="A15" s="19">
        <v>154</v>
      </c>
      <c r="B15" s="85" t="s">
        <v>1015</v>
      </c>
      <c r="C15" s="88" t="s">
        <v>1067</v>
      </c>
      <c r="D15" s="21">
        <v>1</v>
      </c>
      <c r="E15" s="21">
        <v>1</v>
      </c>
      <c r="F15" s="21">
        <v>1</v>
      </c>
      <c r="G15" s="21">
        <v>1</v>
      </c>
      <c r="H15" s="21">
        <v>1</v>
      </c>
      <c r="I15" s="21">
        <v>1</v>
      </c>
      <c r="J15" s="21">
        <v>1</v>
      </c>
      <c r="K15" s="21">
        <v>1</v>
      </c>
      <c r="L15" s="21">
        <v>1</v>
      </c>
      <c r="M15" s="21">
        <v>1</v>
      </c>
      <c r="N15" s="21">
        <v>1</v>
      </c>
      <c r="O15" s="21">
        <v>1</v>
      </c>
      <c r="P15" s="21">
        <v>1</v>
      </c>
      <c r="Q15" s="21">
        <v>0</v>
      </c>
      <c r="R15" s="21">
        <v>1</v>
      </c>
      <c r="S15" s="21">
        <v>0</v>
      </c>
      <c r="T15" s="21">
        <v>1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17">
        <f t="shared" si="6"/>
        <v>1127.872127872128</v>
      </c>
      <c r="AC15" s="22"/>
      <c r="AD15" s="63">
        <f t="shared" si="7"/>
        <v>6</v>
      </c>
      <c r="AE15" s="63">
        <f t="shared" si="8"/>
        <v>15</v>
      </c>
      <c r="AF15" s="49" t="str">
        <f t="shared" si="9"/>
        <v>ok</v>
      </c>
      <c r="AG15" s="28"/>
      <c r="AH15" s="50">
        <f t="shared" si="10"/>
        <v>1127.872127872128</v>
      </c>
      <c r="AI15" s="28"/>
      <c r="AJ15" s="28"/>
    </row>
    <row r="16" spans="1:37">
      <c r="A16" s="19">
        <v>156</v>
      </c>
      <c r="B16" s="85" t="s">
        <v>842</v>
      </c>
      <c r="C16" s="88" t="s">
        <v>106</v>
      </c>
      <c r="D16" s="21">
        <v>1</v>
      </c>
      <c r="E16" s="21">
        <v>1</v>
      </c>
      <c r="F16" s="21">
        <v>1</v>
      </c>
      <c r="G16" s="21">
        <v>1</v>
      </c>
      <c r="H16" s="21">
        <v>1</v>
      </c>
      <c r="I16" s="21">
        <v>1</v>
      </c>
      <c r="J16" s="21">
        <v>1</v>
      </c>
      <c r="K16" s="21">
        <v>0</v>
      </c>
      <c r="L16" s="21">
        <v>1</v>
      </c>
      <c r="M16" s="21">
        <v>1</v>
      </c>
      <c r="N16" s="21">
        <v>1</v>
      </c>
      <c r="O16" s="21">
        <v>1</v>
      </c>
      <c r="P16" s="21">
        <v>1</v>
      </c>
      <c r="Q16" s="21">
        <v>1</v>
      </c>
      <c r="R16" s="21">
        <v>1</v>
      </c>
      <c r="S16" s="21">
        <v>0</v>
      </c>
      <c r="T16" s="21">
        <v>1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17">
        <f t="shared" si="6"/>
        <v>1044.5387945387947</v>
      </c>
      <c r="AC16" s="22"/>
      <c r="AD16" s="63">
        <f t="shared" si="7"/>
        <v>7</v>
      </c>
      <c r="AE16" s="63">
        <f t="shared" si="8"/>
        <v>15</v>
      </c>
      <c r="AF16" s="49" t="str">
        <f t="shared" si="9"/>
        <v>ok</v>
      </c>
      <c r="AG16" s="28"/>
      <c r="AH16" s="50">
        <f t="shared" si="10"/>
        <v>1044.5387945387947</v>
      </c>
      <c r="AI16" s="28"/>
      <c r="AJ16" s="28"/>
    </row>
    <row r="17" spans="1:36">
      <c r="A17" s="19">
        <v>152</v>
      </c>
      <c r="B17" s="85" t="s">
        <v>992</v>
      </c>
      <c r="C17" s="88" t="s">
        <v>126</v>
      </c>
      <c r="D17" s="21">
        <v>1</v>
      </c>
      <c r="E17" s="21">
        <v>1</v>
      </c>
      <c r="F17" s="21">
        <v>1</v>
      </c>
      <c r="G17" s="21">
        <v>1</v>
      </c>
      <c r="H17" s="21">
        <v>1</v>
      </c>
      <c r="I17" s="21">
        <v>1</v>
      </c>
      <c r="J17" s="21">
        <v>1</v>
      </c>
      <c r="K17" s="21">
        <v>0</v>
      </c>
      <c r="L17" s="21">
        <v>1</v>
      </c>
      <c r="M17" s="21">
        <v>1</v>
      </c>
      <c r="N17" s="21">
        <v>1</v>
      </c>
      <c r="O17" s="21">
        <v>0</v>
      </c>
      <c r="P17" s="21">
        <v>1</v>
      </c>
      <c r="Q17" s="21">
        <v>0</v>
      </c>
      <c r="R17" s="21">
        <v>1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17">
        <f t="shared" si="6"/>
        <v>839.7768897768899</v>
      </c>
      <c r="AC17" s="22"/>
      <c r="AD17" s="63">
        <f t="shared" si="7"/>
        <v>8</v>
      </c>
      <c r="AE17" s="63">
        <f t="shared" si="8"/>
        <v>12</v>
      </c>
      <c r="AF17" s="49" t="str">
        <f t="shared" si="9"/>
        <v>ok</v>
      </c>
      <c r="AG17" s="28"/>
      <c r="AH17" s="50">
        <f t="shared" si="10"/>
        <v>839.7768897768899</v>
      </c>
      <c r="AI17" s="28"/>
      <c r="AJ17" s="28"/>
    </row>
    <row r="18" spans="1:36">
      <c r="A18" s="19">
        <v>158</v>
      </c>
      <c r="B18" s="85" t="s">
        <v>1231</v>
      </c>
      <c r="C18" s="88" t="s">
        <v>113</v>
      </c>
      <c r="D18" s="21">
        <v>1</v>
      </c>
      <c r="E18" s="21">
        <v>1</v>
      </c>
      <c r="F18" s="21">
        <v>1</v>
      </c>
      <c r="G18" s="21">
        <v>1</v>
      </c>
      <c r="H18" s="21">
        <v>1</v>
      </c>
      <c r="I18" s="21">
        <v>1</v>
      </c>
      <c r="J18" s="21">
        <v>1</v>
      </c>
      <c r="K18" s="21">
        <v>0</v>
      </c>
      <c r="L18" s="21">
        <v>1</v>
      </c>
      <c r="M18" s="21">
        <v>1</v>
      </c>
      <c r="N18" s="21">
        <v>1</v>
      </c>
      <c r="O18" s="21">
        <v>1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17">
        <f t="shared" si="6"/>
        <v>794.32234432234441</v>
      </c>
      <c r="AC18" s="22"/>
      <c r="AD18" s="63">
        <f t="shared" si="7"/>
        <v>9</v>
      </c>
      <c r="AE18" s="63">
        <f t="shared" si="8"/>
        <v>11</v>
      </c>
      <c r="AF18" s="49" t="str">
        <f t="shared" si="9"/>
        <v>ok</v>
      </c>
      <c r="AG18" s="28"/>
      <c r="AH18" s="50">
        <f t="shared" si="10"/>
        <v>794.32234432234441</v>
      </c>
      <c r="AI18" s="28"/>
      <c r="AJ18" s="28"/>
    </row>
    <row r="19" spans="1:36">
      <c r="A19" s="19">
        <v>161</v>
      </c>
      <c r="B19" s="85" t="s">
        <v>1047</v>
      </c>
      <c r="C19" s="88" t="s">
        <v>106</v>
      </c>
      <c r="D19" s="21">
        <v>1</v>
      </c>
      <c r="E19" s="21">
        <v>1</v>
      </c>
      <c r="F19" s="21">
        <v>1</v>
      </c>
      <c r="G19" s="21">
        <v>1</v>
      </c>
      <c r="H19" s="21">
        <v>1</v>
      </c>
      <c r="I19" s="21">
        <v>1</v>
      </c>
      <c r="J19" s="21">
        <v>0</v>
      </c>
      <c r="K19" s="21">
        <v>0</v>
      </c>
      <c r="L19" s="21">
        <v>1</v>
      </c>
      <c r="M19" s="21">
        <v>1</v>
      </c>
      <c r="N19" s="21">
        <v>1</v>
      </c>
      <c r="O19" s="21">
        <v>1</v>
      </c>
      <c r="P19" s="21">
        <v>0</v>
      </c>
      <c r="Q19" s="21">
        <v>0</v>
      </c>
      <c r="R19" s="21">
        <v>1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17">
        <f t="shared" si="6"/>
        <v>744.32234432234441</v>
      </c>
      <c r="AC19" s="22"/>
      <c r="AD19" s="63">
        <f t="shared" si="7"/>
        <v>10</v>
      </c>
      <c r="AE19" s="63">
        <f t="shared" si="8"/>
        <v>11</v>
      </c>
      <c r="AF19" s="49" t="str">
        <f t="shared" si="9"/>
        <v>ok</v>
      </c>
      <c r="AG19" s="28"/>
      <c r="AH19" s="50">
        <f t="shared" si="10"/>
        <v>744.32234432234441</v>
      </c>
      <c r="AI19" s="28"/>
      <c r="AJ19" s="28"/>
    </row>
    <row r="20" spans="1:36">
      <c r="A20" s="19">
        <v>164</v>
      </c>
      <c r="B20" s="85" t="s">
        <v>1062</v>
      </c>
      <c r="C20" s="88" t="s">
        <v>108</v>
      </c>
      <c r="D20" s="21">
        <v>1</v>
      </c>
      <c r="E20" s="21">
        <v>1</v>
      </c>
      <c r="F20" s="21">
        <v>1</v>
      </c>
      <c r="G20" s="21">
        <v>1</v>
      </c>
      <c r="H20" s="21">
        <v>1</v>
      </c>
      <c r="I20" s="21">
        <v>1</v>
      </c>
      <c r="J20" s="21">
        <v>0</v>
      </c>
      <c r="K20" s="21">
        <v>0</v>
      </c>
      <c r="L20" s="21">
        <v>1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1</v>
      </c>
      <c r="S20" s="21">
        <v>1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17">
        <f t="shared" si="6"/>
        <v>667.3992673992675</v>
      </c>
      <c r="AC20" s="22"/>
      <c r="AD20" s="63">
        <f t="shared" si="7"/>
        <v>11</v>
      </c>
      <c r="AE20" s="63">
        <f t="shared" si="8"/>
        <v>9</v>
      </c>
      <c r="AF20" s="49" t="str">
        <f t="shared" si="9"/>
        <v>ok</v>
      </c>
      <c r="AG20" s="28"/>
      <c r="AH20" s="50">
        <f t="shared" si="10"/>
        <v>667.3992673992675</v>
      </c>
      <c r="AI20" s="28"/>
      <c r="AJ20" s="28"/>
    </row>
    <row r="21" spans="1:36">
      <c r="A21" s="19">
        <v>153</v>
      </c>
      <c r="B21" s="85" t="s">
        <v>1230</v>
      </c>
      <c r="C21" s="88" t="s">
        <v>100</v>
      </c>
      <c r="D21" s="21">
        <v>1</v>
      </c>
      <c r="E21" s="21">
        <v>1</v>
      </c>
      <c r="F21" s="21">
        <v>1</v>
      </c>
      <c r="G21" s="21">
        <v>1</v>
      </c>
      <c r="H21" s="21">
        <v>1</v>
      </c>
      <c r="I21" s="21">
        <v>1</v>
      </c>
      <c r="J21" s="21">
        <v>1</v>
      </c>
      <c r="K21" s="21">
        <v>0</v>
      </c>
      <c r="L21" s="21">
        <v>0</v>
      </c>
      <c r="M21" s="21">
        <v>1</v>
      </c>
      <c r="N21" s="21">
        <v>0</v>
      </c>
      <c r="O21" s="21">
        <v>0</v>
      </c>
      <c r="P21" s="21">
        <v>1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17">
        <f t="shared" si="6"/>
        <v>656.44355644355653</v>
      </c>
      <c r="AC21" s="22"/>
      <c r="AD21" s="63">
        <f t="shared" si="7"/>
        <v>12</v>
      </c>
      <c r="AE21" s="63">
        <f t="shared" si="8"/>
        <v>9</v>
      </c>
      <c r="AF21" s="49" t="str">
        <f t="shared" si="9"/>
        <v>ok</v>
      </c>
      <c r="AG21" s="28"/>
      <c r="AH21" s="50">
        <f t="shared" si="10"/>
        <v>656.44355644355653</v>
      </c>
      <c r="AI21" s="28"/>
      <c r="AJ21" s="28"/>
    </row>
    <row r="22" spans="1:36">
      <c r="A22" s="19">
        <v>155</v>
      </c>
      <c r="B22" s="85" t="s">
        <v>1017</v>
      </c>
      <c r="C22" s="88" t="s">
        <v>106</v>
      </c>
      <c r="D22" s="21">
        <v>1</v>
      </c>
      <c r="E22" s="21">
        <v>1</v>
      </c>
      <c r="F22" s="21">
        <v>1</v>
      </c>
      <c r="G22" s="21">
        <v>1</v>
      </c>
      <c r="H22" s="21">
        <v>1</v>
      </c>
      <c r="I22" s="21">
        <v>1</v>
      </c>
      <c r="J22" s="21">
        <v>0</v>
      </c>
      <c r="K22" s="21">
        <v>0</v>
      </c>
      <c r="L22" s="21">
        <v>1</v>
      </c>
      <c r="M22" s="21">
        <v>1</v>
      </c>
      <c r="N22" s="21">
        <v>0</v>
      </c>
      <c r="O22" s="21">
        <v>0</v>
      </c>
      <c r="P22" s="21">
        <v>1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17">
        <f t="shared" si="6"/>
        <v>639.7768897768899</v>
      </c>
      <c r="AC22" s="22"/>
      <c r="AD22" s="63">
        <f t="shared" si="7"/>
        <v>13</v>
      </c>
      <c r="AE22" s="63">
        <f t="shared" si="8"/>
        <v>9</v>
      </c>
      <c r="AF22" s="49" t="str">
        <f t="shared" si="9"/>
        <v>ok</v>
      </c>
      <c r="AG22" s="28"/>
      <c r="AH22" s="50">
        <f t="shared" si="10"/>
        <v>639.7768897768899</v>
      </c>
      <c r="AI22" s="28"/>
      <c r="AJ22" s="28"/>
    </row>
    <row r="23" spans="1:36">
      <c r="A23" s="19">
        <v>163</v>
      </c>
      <c r="B23" s="85" t="s">
        <v>1061</v>
      </c>
      <c r="C23" s="88" t="s">
        <v>94</v>
      </c>
      <c r="D23" s="21">
        <v>1</v>
      </c>
      <c r="E23" s="21">
        <v>1</v>
      </c>
      <c r="F23" s="21">
        <v>0</v>
      </c>
      <c r="G23" s="21">
        <v>1</v>
      </c>
      <c r="H23" s="21">
        <v>1</v>
      </c>
      <c r="I23" s="21">
        <v>1</v>
      </c>
      <c r="J23" s="21">
        <v>0</v>
      </c>
      <c r="K23" s="21">
        <v>0</v>
      </c>
      <c r="L23" s="21">
        <v>0</v>
      </c>
      <c r="M23" s="21">
        <v>1</v>
      </c>
      <c r="N23" s="21">
        <v>0</v>
      </c>
      <c r="O23" s="21">
        <v>1</v>
      </c>
      <c r="P23" s="21">
        <v>1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17">
        <f t="shared" si="6"/>
        <v>529.52047952047951</v>
      </c>
      <c r="AC23" s="22"/>
      <c r="AD23" s="63">
        <f t="shared" si="7"/>
        <v>14</v>
      </c>
      <c r="AE23" s="63">
        <f t="shared" si="8"/>
        <v>8</v>
      </c>
      <c r="AF23" s="49" t="str">
        <f t="shared" si="9"/>
        <v>ok</v>
      </c>
      <c r="AG23" s="28"/>
      <c r="AH23" s="50">
        <f t="shared" si="10"/>
        <v>529.52047952047951</v>
      </c>
      <c r="AI23" s="28"/>
      <c r="AJ23" s="28"/>
    </row>
    <row r="24" spans="1:36">
      <c r="A24" s="19"/>
      <c r="B24" s="85"/>
      <c r="C24" s="88"/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17">
        <f t="shared" si="6"/>
        <v>0</v>
      </c>
      <c r="AC24" s="22"/>
      <c r="AD24" s="63">
        <f t="shared" si="7"/>
        <v>15</v>
      </c>
      <c r="AE24" s="63">
        <f t="shared" si="8"/>
        <v>0</v>
      </c>
      <c r="AF24" s="49" t="str">
        <f t="shared" si="9"/>
        <v>ok</v>
      </c>
      <c r="AG24" s="28"/>
      <c r="AH24" s="50">
        <f t="shared" si="10"/>
        <v>0</v>
      </c>
      <c r="AI24" s="28"/>
      <c r="AJ24" s="28"/>
    </row>
    <row r="25" spans="1:36">
      <c r="A25" s="19"/>
      <c r="B25" s="85"/>
      <c r="C25" s="88"/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17">
        <f t="shared" si="6"/>
        <v>0</v>
      </c>
      <c r="AC25" s="22"/>
      <c r="AD25" s="63">
        <f t="shared" si="7"/>
        <v>15</v>
      </c>
      <c r="AE25" s="63">
        <f t="shared" si="8"/>
        <v>0</v>
      </c>
      <c r="AF25" s="49" t="str">
        <f t="shared" si="9"/>
        <v>ok</v>
      </c>
      <c r="AG25" s="28"/>
      <c r="AH25" s="50">
        <f t="shared" si="10"/>
        <v>0</v>
      </c>
      <c r="AI25" s="28"/>
      <c r="AJ25" s="28"/>
    </row>
    <row r="26" spans="1:36">
      <c r="A26" s="19"/>
      <c r="B26" s="20"/>
      <c r="C26" s="76"/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17">
        <f t="shared" si="6"/>
        <v>0</v>
      </c>
      <c r="AC26" s="22"/>
      <c r="AD26" s="63">
        <f t="shared" si="7"/>
        <v>15</v>
      </c>
      <c r="AE26" s="63">
        <f t="shared" si="8"/>
        <v>0</v>
      </c>
      <c r="AF26" s="49" t="str">
        <f t="shared" si="9"/>
        <v>ok</v>
      </c>
      <c r="AG26" s="28"/>
      <c r="AH26" s="50">
        <f t="shared" si="10"/>
        <v>0</v>
      </c>
      <c r="AI26" s="28"/>
      <c r="AJ26" s="28"/>
    </row>
    <row r="27" spans="1:36">
      <c r="A27" s="19"/>
      <c r="B27" s="20"/>
      <c r="C27" s="76" t="str">
        <f>IFERROR(VLOOKUP(B27,'Liste Site FFME'!$A:$B,2,FALSE()),"")</f>
        <v/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17">
        <f t="shared" si="6"/>
        <v>0</v>
      </c>
      <c r="AC27" s="22"/>
      <c r="AD27" s="63">
        <f t="shared" si="7"/>
        <v>15</v>
      </c>
      <c r="AE27" s="63">
        <f t="shared" si="8"/>
        <v>0</v>
      </c>
      <c r="AF27" s="49" t="str">
        <f t="shared" si="9"/>
        <v>ok</v>
      </c>
      <c r="AG27" s="28"/>
      <c r="AH27" s="50">
        <f t="shared" si="10"/>
        <v>0</v>
      </c>
      <c r="AI27" s="28"/>
      <c r="AJ27" s="28"/>
    </row>
    <row r="28" spans="1:36">
      <c r="A28" s="19"/>
      <c r="B28" s="20"/>
      <c r="C28" s="76" t="str">
        <f>IFERROR(VLOOKUP(B28,'Liste Site FFME'!$A:$B,2,FALSE()),"")</f>
        <v/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17">
        <f t="shared" si="6"/>
        <v>0</v>
      </c>
      <c r="AC28" s="22"/>
      <c r="AD28" s="63">
        <f t="shared" si="7"/>
        <v>15</v>
      </c>
      <c r="AE28" s="63">
        <f t="shared" si="8"/>
        <v>0</v>
      </c>
      <c r="AF28" s="49" t="str">
        <f t="shared" si="9"/>
        <v>ok</v>
      </c>
      <c r="AG28" s="28"/>
      <c r="AH28" s="50">
        <f t="shared" si="10"/>
        <v>0</v>
      </c>
      <c r="AI28" s="28"/>
      <c r="AJ28" s="28"/>
    </row>
    <row r="29" spans="1:36">
      <c r="A29" s="19"/>
      <c r="B29" s="20"/>
      <c r="C29" s="76" t="str">
        <f>IFERROR(VLOOKUP(B29,'Liste Site FFME'!$A:$B,2,FALSE()),"")</f>
        <v/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17">
        <f t="shared" si="6"/>
        <v>0</v>
      </c>
      <c r="AC29" s="22"/>
      <c r="AD29" s="63">
        <f t="shared" si="7"/>
        <v>15</v>
      </c>
      <c r="AE29" s="63">
        <f t="shared" si="8"/>
        <v>0</v>
      </c>
      <c r="AF29" s="49" t="str">
        <f t="shared" si="9"/>
        <v>ok</v>
      </c>
      <c r="AG29" s="28"/>
      <c r="AH29" s="50">
        <f t="shared" si="10"/>
        <v>0</v>
      </c>
      <c r="AI29" s="28"/>
      <c r="AJ29" s="28"/>
    </row>
    <row r="30" spans="1:36">
      <c r="A30" s="19"/>
      <c r="B30" s="20"/>
      <c r="C30" s="76" t="str">
        <f>IFERROR(VLOOKUP(B30,'Liste Site FFME'!$A:$B,2,FALSE()),"")</f>
        <v/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17">
        <f t="shared" si="6"/>
        <v>0</v>
      </c>
      <c r="AC30" s="22"/>
      <c r="AD30" s="63">
        <f t="shared" si="7"/>
        <v>15</v>
      </c>
      <c r="AE30" s="63">
        <f t="shared" si="8"/>
        <v>0</v>
      </c>
      <c r="AF30" s="49" t="str">
        <f t="shared" si="9"/>
        <v>ok</v>
      </c>
      <c r="AG30" s="28"/>
      <c r="AH30" s="50">
        <f t="shared" si="10"/>
        <v>0</v>
      </c>
      <c r="AI30" s="28"/>
      <c r="AJ30" s="28"/>
    </row>
    <row r="31" spans="1:36">
      <c r="A31" s="19"/>
      <c r="B31" s="20"/>
      <c r="C31" s="76" t="str">
        <f>IFERROR(VLOOKUP(B31,'Liste Site FFME'!$A:$B,2,FALSE()),"")</f>
        <v/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17">
        <f t="shared" si="6"/>
        <v>0</v>
      </c>
      <c r="AC31" s="22"/>
      <c r="AD31" s="63">
        <f t="shared" si="7"/>
        <v>15</v>
      </c>
      <c r="AE31" s="63">
        <f t="shared" si="8"/>
        <v>0</v>
      </c>
      <c r="AF31" s="49" t="str">
        <f t="shared" si="9"/>
        <v>ok</v>
      </c>
      <c r="AG31" s="28"/>
      <c r="AH31" s="50">
        <f t="shared" si="10"/>
        <v>0</v>
      </c>
      <c r="AI31" s="28"/>
      <c r="AJ31" s="28"/>
    </row>
    <row r="32" spans="1:36">
      <c r="A32" s="19"/>
      <c r="B32" s="20"/>
      <c r="C32" s="76" t="str">
        <f>IFERROR(VLOOKUP(B32,'Liste Site FFME'!$A:$B,2,FALSE()),"")</f>
        <v/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17">
        <f t="shared" si="6"/>
        <v>0</v>
      </c>
      <c r="AC32" s="22"/>
      <c r="AD32" s="63">
        <f t="shared" si="7"/>
        <v>15</v>
      </c>
      <c r="AE32" s="63">
        <f t="shared" si="8"/>
        <v>0</v>
      </c>
      <c r="AF32" s="49" t="str">
        <f t="shared" si="9"/>
        <v>ok</v>
      </c>
      <c r="AG32" s="28"/>
      <c r="AH32" s="50">
        <f t="shared" si="10"/>
        <v>0</v>
      </c>
      <c r="AI32" s="28"/>
      <c r="AJ32" s="28"/>
    </row>
    <row r="33" spans="1:36">
      <c r="A33" s="19"/>
      <c r="B33" s="20"/>
      <c r="C33" s="76" t="str">
        <f>IFERROR(VLOOKUP(B33,'Liste Site FFME'!$A:$B,2,FALSE()),"")</f>
        <v/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17">
        <f t="shared" si="6"/>
        <v>0</v>
      </c>
      <c r="AC33" s="22"/>
      <c r="AD33" s="63">
        <f t="shared" si="7"/>
        <v>15</v>
      </c>
      <c r="AE33" s="63">
        <f t="shared" si="8"/>
        <v>0</v>
      </c>
      <c r="AF33" s="49" t="str">
        <f t="shared" si="9"/>
        <v>ok</v>
      </c>
      <c r="AG33" s="28"/>
      <c r="AH33" s="50">
        <f t="shared" si="10"/>
        <v>0</v>
      </c>
      <c r="AI33" s="28"/>
      <c r="AJ33" s="28"/>
    </row>
    <row r="34" spans="1:36">
      <c r="A34" s="19"/>
      <c r="B34" s="20"/>
      <c r="C34" s="76" t="str">
        <f>IFERROR(VLOOKUP(B34,'Liste Site FFME'!$A:$B,2,FALSE()),"")</f>
        <v/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17">
        <f t="shared" si="6"/>
        <v>0</v>
      </c>
      <c r="AC34" s="22"/>
      <c r="AD34" s="63">
        <f t="shared" si="7"/>
        <v>15</v>
      </c>
      <c r="AE34" s="63">
        <f t="shared" si="8"/>
        <v>0</v>
      </c>
      <c r="AF34" s="49" t="str">
        <f t="shared" si="9"/>
        <v>ok</v>
      </c>
      <c r="AG34" s="28"/>
      <c r="AH34" s="50">
        <f t="shared" si="10"/>
        <v>0</v>
      </c>
      <c r="AI34" s="28"/>
      <c r="AJ34" s="28"/>
    </row>
    <row r="35" spans="1:36">
      <c r="A35" s="19"/>
      <c r="B35" s="20"/>
      <c r="C35" s="76" t="str">
        <f>IFERROR(VLOOKUP(B35,'Liste Site FFME'!$A:$B,2,FALSE()),"")</f>
        <v/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17">
        <f t="shared" si="6"/>
        <v>0</v>
      </c>
      <c r="AC35" s="22"/>
      <c r="AD35" s="63">
        <f t="shared" si="7"/>
        <v>15</v>
      </c>
      <c r="AE35" s="63">
        <f t="shared" si="8"/>
        <v>0</v>
      </c>
      <c r="AF35" s="49" t="str">
        <f t="shared" si="9"/>
        <v>ok</v>
      </c>
      <c r="AG35" s="28"/>
      <c r="AH35" s="50">
        <f t="shared" si="10"/>
        <v>0</v>
      </c>
      <c r="AI35" s="28"/>
      <c r="AJ35" s="28"/>
    </row>
    <row r="36" spans="1:36">
      <c r="A36" s="19"/>
      <c r="B36" s="20"/>
      <c r="C36" s="76" t="str">
        <f>IFERROR(VLOOKUP(B36,'Liste Site FFME'!$A:$B,2,FALSE()),"")</f>
        <v/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17">
        <f t="shared" si="6"/>
        <v>0</v>
      </c>
      <c r="AC36" s="22"/>
      <c r="AD36" s="63">
        <f t="shared" si="7"/>
        <v>15</v>
      </c>
      <c r="AE36" s="63">
        <f t="shared" si="8"/>
        <v>0</v>
      </c>
      <c r="AF36" s="49" t="str">
        <f t="shared" si="9"/>
        <v>ok</v>
      </c>
      <c r="AG36" s="28"/>
      <c r="AH36" s="50">
        <f t="shared" si="10"/>
        <v>0</v>
      </c>
      <c r="AI36" s="28"/>
      <c r="AJ36" s="28"/>
    </row>
    <row r="37" spans="1:36">
      <c r="A37" s="19"/>
      <c r="B37" s="20"/>
      <c r="C37" s="76" t="str">
        <f>IFERROR(VLOOKUP(B37,'Liste Site FFME'!$A:$B,2,FALSE()),"")</f>
        <v/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17">
        <f t="shared" si="6"/>
        <v>0</v>
      </c>
      <c r="AC37" s="22"/>
      <c r="AD37" s="63">
        <f t="shared" si="7"/>
        <v>15</v>
      </c>
      <c r="AE37" s="63">
        <f t="shared" si="8"/>
        <v>0</v>
      </c>
      <c r="AF37" s="49" t="str">
        <f t="shared" si="9"/>
        <v>ok</v>
      </c>
      <c r="AG37" s="28"/>
      <c r="AH37" s="50">
        <f t="shared" si="10"/>
        <v>0</v>
      </c>
      <c r="AI37" s="28"/>
      <c r="AJ37" s="28"/>
    </row>
    <row r="38" spans="1:36">
      <c r="A38" s="19"/>
      <c r="B38" s="20"/>
      <c r="C38" s="76" t="str">
        <f>IFERROR(VLOOKUP(B38,'Liste Site FFME'!$A:$B,2,FALSE()),"")</f>
        <v/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17">
        <f t="shared" si="6"/>
        <v>0</v>
      </c>
      <c r="AC38" s="22"/>
      <c r="AD38" s="63">
        <f t="shared" si="7"/>
        <v>15</v>
      </c>
      <c r="AE38" s="63">
        <f t="shared" si="8"/>
        <v>0</v>
      </c>
      <c r="AF38" s="49" t="str">
        <f t="shared" si="9"/>
        <v>ok</v>
      </c>
      <c r="AG38" s="28"/>
      <c r="AH38" s="50">
        <f t="shared" si="10"/>
        <v>0</v>
      </c>
      <c r="AI38" s="28"/>
      <c r="AJ38" s="28"/>
    </row>
    <row r="39" spans="1:36">
      <c r="A39" s="19"/>
      <c r="B39" s="20"/>
      <c r="C39" s="76" t="str">
        <f>IFERROR(VLOOKUP(B39,'Liste Site FFME'!$A:$B,2,FALSE()),"")</f>
        <v/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17">
        <f t="shared" si="6"/>
        <v>0</v>
      </c>
      <c r="AC39" s="22"/>
      <c r="AD39" s="63">
        <f t="shared" si="7"/>
        <v>15</v>
      </c>
      <c r="AE39" s="63">
        <f t="shared" si="8"/>
        <v>0</v>
      </c>
      <c r="AF39" s="49" t="str">
        <f t="shared" si="9"/>
        <v>ok</v>
      </c>
      <c r="AG39" s="28"/>
      <c r="AH39" s="50">
        <f t="shared" si="10"/>
        <v>0</v>
      </c>
      <c r="AI39" s="28"/>
      <c r="AJ39" s="28"/>
    </row>
    <row r="40" spans="1:36">
      <c r="A40" s="19"/>
      <c r="B40" s="20"/>
      <c r="C40" s="76" t="str">
        <f>IFERROR(VLOOKUP(B40,'Liste Site FFME'!$A:$B,2,FALSE()),"")</f>
        <v/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17">
        <f t="shared" si="6"/>
        <v>0</v>
      </c>
      <c r="AC40" s="22"/>
      <c r="AD40" s="63">
        <f t="shared" si="7"/>
        <v>15</v>
      </c>
      <c r="AE40" s="63">
        <f t="shared" si="8"/>
        <v>0</v>
      </c>
      <c r="AF40" s="49" t="str">
        <f t="shared" si="9"/>
        <v>ok</v>
      </c>
      <c r="AG40" s="28"/>
      <c r="AH40" s="50">
        <f t="shared" si="10"/>
        <v>0</v>
      </c>
      <c r="AI40" s="28"/>
      <c r="AJ40" s="28"/>
    </row>
    <row r="41" spans="1:36">
      <c r="A41" s="19"/>
      <c r="B41" s="20"/>
      <c r="C41" s="76" t="str">
        <f>IFERROR(VLOOKUP(B41,'Liste Site FFME'!$A:$B,2,FALSE()),"")</f>
        <v/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17">
        <f t="shared" si="6"/>
        <v>0</v>
      </c>
      <c r="AC41" s="22"/>
      <c r="AD41" s="63">
        <f t="shared" si="7"/>
        <v>15</v>
      </c>
      <c r="AE41" s="63">
        <f t="shared" si="8"/>
        <v>0</v>
      </c>
      <c r="AF41" s="49" t="str">
        <f t="shared" si="9"/>
        <v>ok</v>
      </c>
      <c r="AG41" s="28"/>
      <c r="AH41" s="50">
        <f t="shared" si="10"/>
        <v>0</v>
      </c>
      <c r="AI41" s="28"/>
      <c r="AJ41" s="28"/>
    </row>
    <row r="42" spans="1:36">
      <c r="A42" s="19"/>
      <c r="B42" s="20"/>
      <c r="C42" s="76" t="str">
        <f>IFERROR(VLOOKUP(B42,'Liste Site FFME'!$A:$B,2,FALSE()),"")</f>
        <v/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17">
        <f t="shared" ref="AB42:AB73" si="11">SUMIF(D42:AA42,1,$D$7:$AA$7)</f>
        <v>0</v>
      </c>
      <c r="AC42" s="22"/>
      <c r="AD42" s="63">
        <f t="shared" ref="AD42:AD73" si="12">IF(AG42="x","*",RANK(AH42,$AH$10:$AH$101))</f>
        <v>15</v>
      </c>
      <c r="AE42" s="63">
        <f t="shared" ref="AE42:AE73" si="13">SUM(D42:AA42)</f>
        <v>0</v>
      </c>
      <c r="AF42" s="49" t="str">
        <f t="shared" ref="AF42:AF73" si="14">IF(AB42&lt;AB43,"ERR","ok")</f>
        <v>ok</v>
      </c>
      <c r="AG42" s="28"/>
      <c r="AH42" s="50">
        <f t="shared" ref="AH42:AH73" si="15">IF(AG42="x",0,AB42)</f>
        <v>0</v>
      </c>
      <c r="AI42" s="28"/>
      <c r="AJ42" s="28"/>
    </row>
    <row r="43" spans="1:36">
      <c r="A43" s="19"/>
      <c r="B43" s="20"/>
      <c r="C43" s="76" t="str">
        <f>IFERROR(VLOOKUP(B43,'Liste Site FFME'!$A:$B,2,FALSE()),"")</f>
        <v/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17">
        <f t="shared" si="11"/>
        <v>0</v>
      </c>
      <c r="AC43" s="22"/>
      <c r="AD43" s="63">
        <f t="shared" si="12"/>
        <v>15</v>
      </c>
      <c r="AE43" s="63">
        <f t="shared" si="13"/>
        <v>0</v>
      </c>
      <c r="AF43" s="49" t="str">
        <f t="shared" si="14"/>
        <v>ok</v>
      </c>
      <c r="AG43" s="28"/>
      <c r="AH43" s="50">
        <f t="shared" si="15"/>
        <v>0</v>
      </c>
      <c r="AI43" s="28"/>
      <c r="AJ43" s="28"/>
    </row>
    <row r="44" spans="1:36">
      <c r="A44" s="19"/>
      <c r="B44" s="20"/>
      <c r="C44" s="76" t="str">
        <f>IFERROR(VLOOKUP(B44,'Liste Site FFME'!$A:$B,2,FALSE()),"")</f>
        <v/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17">
        <f t="shared" si="11"/>
        <v>0</v>
      </c>
      <c r="AC44" s="22"/>
      <c r="AD44" s="63">
        <f t="shared" si="12"/>
        <v>15</v>
      </c>
      <c r="AE44" s="63">
        <f t="shared" si="13"/>
        <v>0</v>
      </c>
      <c r="AF44" s="49" t="str">
        <f t="shared" si="14"/>
        <v>ok</v>
      </c>
      <c r="AG44" s="28"/>
      <c r="AH44" s="50">
        <f t="shared" si="15"/>
        <v>0</v>
      </c>
      <c r="AI44" s="28"/>
      <c r="AJ44" s="28"/>
    </row>
    <row r="45" spans="1:36">
      <c r="A45" s="19"/>
      <c r="B45" s="20"/>
      <c r="C45" s="76" t="str">
        <f>IFERROR(VLOOKUP(B45,'Liste Site FFME'!$A:$B,2,FALSE()),"")</f>
        <v/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17">
        <f t="shared" si="11"/>
        <v>0</v>
      </c>
      <c r="AC45" s="22"/>
      <c r="AD45" s="63">
        <f t="shared" si="12"/>
        <v>15</v>
      </c>
      <c r="AE45" s="63">
        <f t="shared" si="13"/>
        <v>0</v>
      </c>
      <c r="AF45" s="49" t="str">
        <f t="shared" si="14"/>
        <v>ok</v>
      </c>
      <c r="AG45" s="28"/>
      <c r="AH45" s="50">
        <f t="shared" si="15"/>
        <v>0</v>
      </c>
      <c r="AI45" s="28"/>
      <c r="AJ45" s="28"/>
    </row>
    <row r="46" spans="1:36">
      <c r="A46" s="19"/>
      <c r="B46" s="20"/>
      <c r="C46" s="76" t="str">
        <f>IFERROR(VLOOKUP(B46,'Liste Site FFME'!$A:$B,2,FALSE()),"")</f>
        <v/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17">
        <f t="shared" si="11"/>
        <v>0</v>
      </c>
      <c r="AC46" s="22"/>
      <c r="AD46" s="63">
        <f t="shared" si="12"/>
        <v>15</v>
      </c>
      <c r="AE46" s="63">
        <f t="shared" si="13"/>
        <v>0</v>
      </c>
      <c r="AF46" s="49" t="str">
        <f t="shared" si="14"/>
        <v>ok</v>
      </c>
      <c r="AG46" s="28"/>
      <c r="AH46" s="50">
        <f t="shared" si="15"/>
        <v>0</v>
      </c>
      <c r="AI46" s="28"/>
      <c r="AJ46" s="28"/>
    </row>
    <row r="47" spans="1:36">
      <c r="A47" s="19"/>
      <c r="B47" s="20"/>
      <c r="C47" s="76" t="str">
        <f>IFERROR(VLOOKUP(B47,'Liste Site FFME'!$A:$B,2,FALSE()),"")</f>
        <v/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17">
        <f t="shared" si="11"/>
        <v>0</v>
      </c>
      <c r="AC47" s="22"/>
      <c r="AD47" s="63">
        <f t="shared" si="12"/>
        <v>15</v>
      </c>
      <c r="AE47" s="63">
        <f t="shared" si="13"/>
        <v>0</v>
      </c>
      <c r="AF47" s="49" t="str">
        <f t="shared" si="14"/>
        <v>ok</v>
      </c>
      <c r="AG47" s="28"/>
      <c r="AH47" s="50">
        <f t="shared" si="15"/>
        <v>0</v>
      </c>
      <c r="AI47" s="28"/>
      <c r="AJ47" s="28"/>
    </row>
    <row r="48" spans="1:36">
      <c r="A48" s="19"/>
      <c r="B48" s="20"/>
      <c r="C48" s="76" t="str">
        <f>IFERROR(VLOOKUP(B48,'Liste Site FFME'!$A:$B,2,FALSE()),"")</f>
        <v/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17">
        <f t="shared" si="11"/>
        <v>0</v>
      </c>
      <c r="AC48" s="22"/>
      <c r="AD48" s="63">
        <f t="shared" si="12"/>
        <v>15</v>
      </c>
      <c r="AE48" s="63">
        <f t="shared" si="13"/>
        <v>0</v>
      </c>
      <c r="AF48" s="49" t="str">
        <f t="shared" si="14"/>
        <v>ok</v>
      </c>
      <c r="AG48" s="28"/>
      <c r="AH48" s="50">
        <f t="shared" si="15"/>
        <v>0</v>
      </c>
      <c r="AI48" s="28"/>
      <c r="AJ48" s="28"/>
    </row>
    <row r="49" spans="1:36">
      <c r="A49" s="19"/>
      <c r="B49" s="20"/>
      <c r="C49" s="76" t="str">
        <f>IFERROR(VLOOKUP(B49,'Liste Site FFME'!$A:$B,2,FALSE()),"")</f>
        <v/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17">
        <f t="shared" si="11"/>
        <v>0</v>
      </c>
      <c r="AC49" s="22"/>
      <c r="AD49" s="63">
        <f t="shared" si="12"/>
        <v>15</v>
      </c>
      <c r="AE49" s="63">
        <f t="shared" si="13"/>
        <v>0</v>
      </c>
      <c r="AF49" s="49" t="str">
        <f t="shared" si="14"/>
        <v>ok</v>
      </c>
      <c r="AG49" s="28"/>
      <c r="AH49" s="50">
        <f t="shared" si="15"/>
        <v>0</v>
      </c>
      <c r="AI49" s="28"/>
      <c r="AJ49" s="28"/>
    </row>
    <row r="50" spans="1:36">
      <c r="A50" s="19"/>
      <c r="B50" s="20"/>
      <c r="C50" s="76" t="str">
        <f>IFERROR(VLOOKUP(B50,'Liste Site FFME'!$A:$B,2,FALSE()),"")</f>
        <v/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17">
        <f t="shared" si="11"/>
        <v>0</v>
      </c>
      <c r="AC50" s="22"/>
      <c r="AD50" s="63">
        <f t="shared" si="12"/>
        <v>15</v>
      </c>
      <c r="AE50" s="63">
        <f t="shared" si="13"/>
        <v>0</v>
      </c>
      <c r="AF50" s="49" t="str">
        <f t="shared" si="14"/>
        <v>ok</v>
      </c>
      <c r="AG50" s="28"/>
      <c r="AH50" s="50">
        <f t="shared" si="15"/>
        <v>0</v>
      </c>
      <c r="AI50" s="28"/>
      <c r="AJ50" s="28"/>
    </row>
    <row r="51" spans="1:36">
      <c r="A51" s="19"/>
      <c r="B51" s="20"/>
      <c r="C51" s="76" t="str">
        <f>IFERROR(VLOOKUP(B51,'Liste Site FFME'!$A:$B,2,FALSE()),"")</f>
        <v/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17">
        <f t="shared" si="11"/>
        <v>0</v>
      </c>
      <c r="AC51" s="22"/>
      <c r="AD51" s="63">
        <f t="shared" si="12"/>
        <v>15</v>
      </c>
      <c r="AE51" s="63">
        <f t="shared" si="13"/>
        <v>0</v>
      </c>
      <c r="AF51" s="49" t="str">
        <f t="shared" si="14"/>
        <v>ok</v>
      </c>
      <c r="AG51" s="28"/>
      <c r="AH51" s="50">
        <f t="shared" si="15"/>
        <v>0</v>
      </c>
      <c r="AI51" s="28"/>
      <c r="AJ51" s="28"/>
    </row>
    <row r="52" spans="1:36" hidden="1" outlineLevel="1">
      <c r="A52" s="19"/>
      <c r="B52" s="20"/>
      <c r="C52" s="76" t="str">
        <f>IFERROR(VLOOKUP(B52,'Liste Site FFME'!$A:$B,2,FALSE()),"")</f>
        <v/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17">
        <f t="shared" si="11"/>
        <v>0</v>
      </c>
      <c r="AC52" s="22"/>
      <c r="AD52" s="63">
        <f t="shared" si="12"/>
        <v>15</v>
      </c>
      <c r="AE52" s="63">
        <f t="shared" si="13"/>
        <v>0</v>
      </c>
      <c r="AF52" s="49" t="str">
        <f t="shared" si="14"/>
        <v>ok</v>
      </c>
      <c r="AG52" s="28"/>
      <c r="AH52" s="50">
        <f t="shared" si="15"/>
        <v>0</v>
      </c>
      <c r="AI52" s="28"/>
      <c r="AJ52" s="28"/>
    </row>
    <row r="53" spans="1:36" hidden="1" outlineLevel="1">
      <c r="A53" s="19"/>
      <c r="B53" s="20"/>
      <c r="C53" s="76" t="str">
        <f>IFERROR(VLOOKUP(B53,'Liste Site FFME'!$A:$B,2,FALSE()),"")</f>
        <v/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17">
        <f t="shared" si="11"/>
        <v>0</v>
      </c>
      <c r="AC53" s="22"/>
      <c r="AD53" s="63">
        <f t="shared" si="12"/>
        <v>15</v>
      </c>
      <c r="AE53" s="63">
        <f t="shared" si="13"/>
        <v>0</v>
      </c>
      <c r="AF53" s="49" t="str">
        <f t="shared" si="14"/>
        <v>ok</v>
      </c>
      <c r="AG53" s="28"/>
      <c r="AH53" s="50">
        <f t="shared" si="15"/>
        <v>0</v>
      </c>
      <c r="AI53" s="28"/>
      <c r="AJ53" s="28"/>
    </row>
    <row r="54" spans="1:36" hidden="1" outlineLevel="1">
      <c r="A54" s="19"/>
      <c r="B54" s="20"/>
      <c r="C54" s="76" t="str">
        <f>IFERROR(VLOOKUP(B54,'Liste Site FFME'!$A:$B,2,FALSE()),"")</f>
        <v/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17">
        <f t="shared" si="11"/>
        <v>0</v>
      </c>
      <c r="AC54" s="22"/>
      <c r="AD54" s="63">
        <f t="shared" si="12"/>
        <v>15</v>
      </c>
      <c r="AE54" s="63">
        <f t="shared" si="13"/>
        <v>0</v>
      </c>
      <c r="AF54" s="49" t="str">
        <f t="shared" si="14"/>
        <v>ok</v>
      </c>
      <c r="AG54" s="28"/>
      <c r="AH54" s="50">
        <f t="shared" si="15"/>
        <v>0</v>
      </c>
      <c r="AI54" s="28"/>
      <c r="AJ54" s="28"/>
    </row>
    <row r="55" spans="1:36" hidden="1" outlineLevel="1">
      <c r="A55" s="19"/>
      <c r="B55" s="20"/>
      <c r="C55" s="76" t="str">
        <f>IFERROR(VLOOKUP(B55,'Liste Site FFME'!$A:$B,2,FALSE()),"")</f>
        <v/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17">
        <f t="shared" si="11"/>
        <v>0</v>
      </c>
      <c r="AC55" s="22"/>
      <c r="AD55" s="63">
        <f t="shared" si="12"/>
        <v>15</v>
      </c>
      <c r="AE55" s="63">
        <f t="shared" si="13"/>
        <v>0</v>
      </c>
      <c r="AF55" s="49" t="str">
        <f t="shared" si="14"/>
        <v>ok</v>
      </c>
      <c r="AG55" s="28"/>
      <c r="AH55" s="50">
        <f t="shared" si="15"/>
        <v>0</v>
      </c>
      <c r="AI55" s="28"/>
      <c r="AJ55" s="28"/>
    </row>
    <row r="56" spans="1:36" hidden="1" outlineLevel="1">
      <c r="A56" s="19"/>
      <c r="B56" s="20"/>
      <c r="C56" s="76" t="str">
        <f>IFERROR(VLOOKUP(B56,'Liste Site FFME'!$A:$B,2,FALSE()),"")</f>
        <v/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17">
        <f t="shared" si="11"/>
        <v>0</v>
      </c>
      <c r="AC56" s="22"/>
      <c r="AD56" s="63">
        <f t="shared" si="12"/>
        <v>15</v>
      </c>
      <c r="AE56" s="63">
        <f t="shared" si="13"/>
        <v>0</v>
      </c>
      <c r="AF56" s="49" t="str">
        <f t="shared" si="14"/>
        <v>ok</v>
      </c>
      <c r="AG56" s="28"/>
      <c r="AH56" s="50">
        <f t="shared" si="15"/>
        <v>0</v>
      </c>
      <c r="AI56" s="28"/>
      <c r="AJ56" s="28"/>
    </row>
    <row r="57" spans="1:36" hidden="1" outlineLevel="1">
      <c r="A57" s="19"/>
      <c r="B57" s="20"/>
      <c r="C57" s="76" t="str">
        <f>IFERROR(VLOOKUP(B57,'Liste Site FFME'!$A:$B,2,FALSE()),"")</f>
        <v/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17">
        <f t="shared" si="11"/>
        <v>0</v>
      </c>
      <c r="AC57" s="22"/>
      <c r="AD57" s="63">
        <f t="shared" si="12"/>
        <v>15</v>
      </c>
      <c r="AE57" s="63">
        <f t="shared" si="13"/>
        <v>0</v>
      </c>
      <c r="AF57" s="49" t="str">
        <f t="shared" si="14"/>
        <v>ok</v>
      </c>
      <c r="AG57" s="28"/>
      <c r="AH57" s="50">
        <f t="shared" si="15"/>
        <v>0</v>
      </c>
      <c r="AI57" s="28"/>
      <c r="AJ57" s="28"/>
    </row>
    <row r="58" spans="1:36" hidden="1" outlineLevel="1">
      <c r="A58" s="19"/>
      <c r="B58" s="20"/>
      <c r="C58" s="76" t="str">
        <f>IFERROR(VLOOKUP(B58,'Liste Site FFME'!$A:$B,2,FALSE()),"")</f>
        <v/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17">
        <f t="shared" si="11"/>
        <v>0</v>
      </c>
      <c r="AC58" s="22"/>
      <c r="AD58" s="63">
        <f t="shared" si="12"/>
        <v>15</v>
      </c>
      <c r="AE58" s="63">
        <f t="shared" si="13"/>
        <v>0</v>
      </c>
      <c r="AF58" s="49" t="str">
        <f t="shared" si="14"/>
        <v>ok</v>
      </c>
      <c r="AG58" s="28"/>
      <c r="AH58" s="50">
        <f t="shared" si="15"/>
        <v>0</v>
      </c>
      <c r="AI58" s="28"/>
      <c r="AJ58" s="28"/>
    </row>
    <row r="59" spans="1:36" hidden="1" outlineLevel="1">
      <c r="A59" s="19"/>
      <c r="B59" s="20"/>
      <c r="C59" s="76" t="str">
        <f>IFERROR(VLOOKUP(B59,'Liste Site FFME'!$A:$B,2,FALSE()),"")</f>
        <v/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17">
        <f t="shared" si="11"/>
        <v>0</v>
      </c>
      <c r="AC59" s="22"/>
      <c r="AD59" s="63">
        <f t="shared" si="12"/>
        <v>15</v>
      </c>
      <c r="AE59" s="63">
        <f t="shared" si="13"/>
        <v>0</v>
      </c>
      <c r="AF59" s="49" t="str">
        <f t="shared" si="14"/>
        <v>ok</v>
      </c>
      <c r="AG59" s="28"/>
      <c r="AH59" s="50">
        <f t="shared" si="15"/>
        <v>0</v>
      </c>
      <c r="AI59" s="28"/>
      <c r="AJ59" s="28"/>
    </row>
    <row r="60" spans="1:36" hidden="1" outlineLevel="1">
      <c r="A60" s="19"/>
      <c r="B60" s="20"/>
      <c r="C60" s="76" t="str">
        <f>IFERROR(VLOOKUP(B60,'Liste Site FFME'!$A:$B,2,FALSE()),"")</f>
        <v/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17">
        <f t="shared" si="11"/>
        <v>0</v>
      </c>
      <c r="AC60" s="22"/>
      <c r="AD60" s="63">
        <f t="shared" si="12"/>
        <v>15</v>
      </c>
      <c r="AE60" s="63">
        <f t="shared" si="13"/>
        <v>0</v>
      </c>
      <c r="AF60" s="49" t="str">
        <f t="shared" si="14"/>
        <v>ok</v>
      </c>
      <c r="AG60" s="28"/>
      <c r="AH60" s="50">
        <f t="shared" si="15"/>
        <v>0</v>
      </c>
      <c r="AI60" s="28"/>
      <c r="AJ60" s="28"/>
    </row>
    <row r="61" spans="1:36" hidden="1" outlineLevel="1">
      <c r="A61" s="19"/>
      <c r="B61" s="20"/>
      <c r="C61" s="76" t="str">
        <f>IFERROR(VLOOKUP(B61,'Liste Site FFME'!$A:$B,2,FALSE()),"")</f>
        <v/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17">
        <f t="shared" si="11"/>
        <v>0</v>
      </c>
      <c r="AC61" s="22"/>
      <c r="AD61" s="63">
        <f t="shared" si="12"/>
        <v>15</v>
      </c>
      <c r="AE61" s="63">
        <f t="shared" si="13"/>
        <v>0</v>
      </c>
      <c r="AF61" s="49" t="str">
        <f t="shared" si="14"/>
        <v>ok</v>
      </c>
      <c r="AG61" s="28"/>
      <c r="AH61" s="50">
        <f t="shared" si="15"/>
        <v>0</v>
      </c>
      <c r="AI61" s="28"/>
      <c r="AJ61" s="28"/>
    </row>
    <row r="62" spans="1:36" hidden="1" outlineLevel="1">
      <c r="A62" s="19"/>
      <c r="B62" s="20"/>
      <c r="C62" s="76" t="str">
        <f>IFERROR(VLOOKUP(B62,'Liste Site FFME'!$A:$B,2,FALSE()),"")</f>
        <v/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17">
        <f t="shared" si="11"/>
        <v>0</v>
      </c>
      <c r="AC62" s="22"/>
      <c r="AD62" s="63">
        <f t="shared" si="12"/>
        <v>15</v>
      </c>
      <c r="AE62" s="63">
        <f t="shared" si="13"/>
        <v>0</v>
      </c>
      <c r="AF62" s="49" t="str">
        <f t="shared" si="14"/>
        <v>ok</v>
      </c>
      <c r="AG62" s="28"/>
      <c r="AH62" s="50">
        <f t="shared" si="15"/>
        <v>0</v>
      </c>
      <c r="AI62" s="28"/>
      <c r="AJ62" s="28"/>
    </row>
    <row r="63" spans="1:36" hidden="1" outlineLevel="1">
      <c r="A63" s="19"/>
      <c r="B63" s="20"/>
      <c r="C63" s="76" t="str">
        <f>IFERROR(VLOOKUP(B63,'Liste Site FFME'!$A:$B,2,FALSE()),"")</f>
        <v/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17">
        <f t="shared" si="11"/>
        <v>0</v>
      </c>
      <c r="AC63" s="22"/>
      <c r="AD63" s="63">
        <f t="shared" si="12"/>
        <v>15</v>
      </c>
      <c r="AE63" s="63">
        <f t="shared" si="13"/>
        <v>0</v>
      </c>
      <c r="AF63" s="49" t="str">
        <f t="shared" si="14"/>
        <v>ok</v>
      </c>
      <c r="AG63" s="28"/>
      <c r="AH63" s="50">
        <f t="shared" si="15"/>
        <v>0</v>
      </c>
      <c r="AI63" s="28"/>
      <c r="AJ63" s="28"/>
    </row>
    <row r="64" spans="1:36" hidden="1" outlineLevel="1">
      <c r="A64" s="19"/>
      <c r="B64" s="20"/>
      <c r="C64" s="76" t="str">
        <f>IFERROR(VLOOKUP(B64,'Liste Site FFME'!$A:$B,2,FALSE()),"")</f>
        <v/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17">
        <f t="shared" si="11"/>
        <v>0</v>
      </c>
      <c r="AC64" s="22"/>
      <c r="AD64" s="63">
        <f t="shared" si="12"/>
        <v>15</v>
      </c>
      <c r="AE64" s="63">
        <f t="shared" si="13"/>
        <v>0</v>
      </c>
      <c r="AF64" s="49" t="str">
        <f t="shared" si="14"/>
        <v>ok</v>
      </c>
      <c r="AG64" s="28"/>
      <c r="AH64" s="50">
        <f t="shared" si="15"/>
        <v>0</v>
      </c>
      <c r="AI64" s="28"/>
      <c r="AJ64" s="28"/>
    </row>
    <row r="65" spans="1:36" hidden="1" outlineLevel="1">
      <c r="A65" s="19"/>
      <c r="B65" s="20"/>
      <c r="C65" s="76" t="str">
        <f>IFERROR(VLOOKUP(B65,'Liste Site FFME'!$A:$B,2,FALSE()),"")</f>
        <v/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17">
        <f t="shared" si="11"/>
        <v>0</v>
      </c>
      <c r="AC65" s="22"/>
      <c r="AD65" s="63">
        <f t="shared" si="12"/>
        <v>15</v>
      </c>
      <c r="AE65" s="63">
        <f t="shared" si="13"/>
        <v>0</v>
      </c>
      <c r="AF65" s="49" t="str">
        <f t="shared" si="14"/>
        <v>ok</v>
      </c>
      <c r="AG65" s="28"/>
      <c r="AH65" s="50">
        <f t="shared" si="15"/>
        <v>0</v>
      </c>
      <c r="AI65" s="28"/>
      <c r="AJ65" s="28"/>
    </row>
    <row r="66" spans="1:36" hidden="1" outlineLevel="1">
      <c r="A66" s="19"/>
      <c r="B66" s="20"/>
      <c r="C66" s="76" t="str">
        <f>IFERROR(VLOOKUP(B66,'Liste Site FFME'!$A:$B,2,FALSE()),"")</f>
        <v/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21">
        <v>0</v>
      </c>
      <c r="AB66" s="17">
        <f t="shared" si="11"/>
        <v>0</v>
      </c>
      <c r="AC66" s="22"/>
      <c r="AD66" s="63">
        <f t="shared" si="12"/>
        <v>15</v>
      </c>
      <c r="AE66" s="63">
        <f t="shared" si="13"/>
        <v>0</v>
      </c>
      <c r="AF66" s="49" t="str">
        <f t="shared" si="14"/>
        <v>ok</v>
      </c>
      <c r="AG66" s="28"/>
      <c r="AH66" s="50">
        <f t="shared" si="15"/>
        <v>0</v>
      </c>
      <c r="AI66" s="28"/>
      <c r="AJ66" s="28"/>
    </row>
    <row r="67" spans="1:36" hidden="1" outlineLevel="1">
      <c r="A67" s="19"/>
      <c r="B67" s="20"/>
      <c r="C67" s="76" t="str">
        <f>IFERROR(VLOOKUP(B67,'Liste Site FFME'!$A:$B,2,FALSE()),"")</f>
        <v/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1">
        <v>0</v>
      </c>
      <c r="AB67" s="17">
        <f t="shared" si="11"/>
        <v>0</v>
      </c>
      <c r="AC67" s="22"/>
      <c r="AD67" s="63">
        <f t="shared" si="12"/>
        <v>15</v>
      </c>
      <c r="AE67" s="63">
        <f t="shared" si="13"/>
        <v>0</v>
      </c>
      <c r="AF67" s="49" t="str">
        <f t="shared" si="14"/>
        <v>ok</v>
      </c>
      <c r="AG67" s="28"/>
      <c r="AH67" s="50">
        <f t="shared" si="15"/>
        <v>0</v>
      </c>
      <c r="AI67" s="28"/>
      <c r="AJ67" s="28"/>
    </row>
    <row r="68" spans="1:36" hidden="1" outlineLevel="1">
      <c r="A68" s="19"/>
      <c r="B68" s="20"/>
      <c r="C68" s="76" t="str">
        <f>IFERROR(VLOOKUP(B68,'Liste Site FFME'!$A:$B,2,FALSE()),"")</f>
        <v/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0</v>
      </c>
      <c r="AA68" s="21">
        <v>0</v>
      </c>
      <c r="AB68" s="17">
        <f t="shared" si="11"/>
        <v>0</v>
      </c>
      <c r="AC68" s="22"/>
      <c r="AD68" s="63">
        <f t="shared" si="12"/>
        <v>15</v>
      </c>
      <c r="AE68" s="63">
        <f t="shared" si="13"/>
        <v>0</v>
      </c>
      <c r="AF68" s="49" t="str">
        <f t="shared" si="14"/>
        <v>ok</v>
      </c>
      <c r="AG68" s="28"/>
      <c r="AH68" s="50">
        <f t="shared" si="15"/>
        <v>0</v>
      </c>
      <c r="AI68" s="28"/>
      <c r="AJ68" s="28"/>
    </row>
    <row r="69" spans="1:36" hidden="1" outlineLevel="1">
      <c r="A69" s="19"/>
      <c r="B69" s="20"/>
      <c r="C69" s="76" t="str">
        <f>IFERROR(VLOOKUP(B69,'Liste Site FFME'!$A:$B,2,FALSE()),"")</f>
        <v/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0</v>
      </c>
      <c r="AA69" s="21">
        <v>0</v>
      </c>
      <c r="AB69" s="17">
        <f t="shared" si="11"/>
        <v>0</v>
      </c>
      <c r="AC69" s="22"/>
      <c r="AD69" s="63">
        <f t="shared" si="12"/>
        <v>15</v>
      </c>
      <c r="AE69" s="63">
        <f t="shared" si="13"/>
        <v>0</v>
      </c>
      <c r="AF69" s="49" t="str">
        <f t="shared" si="14"/>
        <v>ok</v>
      </c>
      <c r="AG69" s="28"/>
      <c r="AH69" s="50">
        <f t="shared" si="15"/>
        <v>0</v>
      </c>
      <c r="AI69" s="28"/>
      <c r="AJ69" s="28"/>
    </row>
    <row r="70" spans="1:36" hidden="1" outlineLevel="1">
      <c r="A70" s="19"/>
      <c r="B70" s="20"/>
      <c r="C70" s="76" t="str">
        <f>IFERROR(VLOOKUP(B70,'Liste Site FFME'!$A:$B,2,FALSE()),"")</f>
        <v/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21">
        <v>0</v>
      </c>
      <c r="AB70" s="17">
        <f t="shared" si="11"/>
        <v>0</v>
      </c>
      <c r="AC70" s="22"/>
      <c r="AD70" s="63">
        <f t="shared" si="12"/>
        <v>15</v>
      </c>
      <c r="AE70" s="63">
        <f t="shared" si="13"/>
        <v>0</v>
      </c>
      <c r="AF70" s="49" t="str">
        <f t="shared" si="14"/>
        <v>ok</v>
      </c>
      <c r="AG70" s="28"/>
      <c r="AH70" s="50">
        <f t="shared" si="15"/>
        <v>0</v>
      </c>
      <c r="AI70" s="28"/>
      <c r="AJ70" s="28"/>
    </row>
    <row r="71" spans="1:36" hidden="1" outlineLevel="1">
      <c r="A71" s="19"/>
      <c r="B71" s="20"/>
      <c r="C71" s="76" t="str">
        <f>IFERROR(VLOOKUP(B71,'Liste Site FFME'!$A:$B,2,FALSE()),"")</f>
        <v/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17">
        <f t="shared" si="11"/>
        <v>0</v>
      </c>
      <c r="AC71" s="22"/>
      <c r="AD71" s="63">
        <f t="shared" si="12"/>
        <v>15</v>
      </c>
      <c r="AE71" s="63">
        <f t="shared" si="13"/>
        <v>0</v>
      </c>
      <c r="AF71" s="49" t="str">
        <f t="shared" si="14"/>
        <v>ok</v>
      </c>
      <c r="AG71" s="28"/>
      <c r="AH71" s="50">
        <f t="shared" si="15"/>
        <v>0</v>
      </c>
      <c r="AI71" s="28"/>
      <c r="AJ71" s="28"/>
    </row>
    <row r="72" spans="1:36" hidden="1" outlineLevel="1">
      <c r="A72" s="19"/>
      <c r="B72" s="20"/>
      <c r="C72" s="76" t="str">
        <f>IFERROR(VLOOKUP(B72,'Liste Site FFME'!$A:$B,2,FALSE()),"")</f>
        <v/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17">
        <f t="shared" si="11"/>
        <v>0</v>
      </c>
      <c r="AC72" s="22"/>
      <c r="AD72" s="63">
        <f t="shared" si="12"/>
        <v>15</v>
      </c>
      <c r="AE72" s="63">
        <f t="shared" si="13"/>
        <v>0</v>
      </c>
      <c r="AF72" s="49" t="str">
        <f t="shared" si="14"/>
        <v>ok</v>
      </c>
      <c r="AG72" s="28"/>
      <c r="AH72" s="50">
        <f t="shared" si="15"/>
        <v>0</v>
      </c>
      <c r="AI72" s="28"/>
      <c r="AJ72" s="28"/>
    </row>
    <row r="73" spans="1:36" hidden="1" outlineLevel="1">
      <c r="A73" s="19"/>
      <c r="B73" s="20"/>
      <c r="C73" s="76" t="str">
        <f>IFERROR(VLOOKUP(B73,'Liste Site FFME'!$A:$B,2,FALSE()),"")</f>
        <v/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1">
        <v>0</v>
      </c>
      <c r="Z73" s="21">
        <v>0</v>
      </c>
      <c r="AA73" s="21">
        <v>0</v>
      </c>
      <c r="AB73" s="17">
        <f t="shared" si="11"/>
        <v>0</v>
      </c>
      <c r="AC73" s="22"/>
      <c r="AD73" s="63">
        <f t="shared" si="12"/>
        <v>15</v>
      </c>
      <c r="AE73" s="63">
        <f t="shared" si="13"/>
        <v>0</v>
      </c>
      <c r="AF73" s="49" t="str">
        <f t="shared" si="14"/>
        <v>ok</v>
      </c>
      <c r="AG73" s="28"/>
      <c r="AH73" s="50">
        <f t="shared" si="15"/>
        <v>0</v>
      </c>
      <c r="AI73" s="28"/>
      <c r="AJ73" s="28"/>
    </row>
    <row r="74" spans="1:36" hidden="1" outlineLevel="1">
      <c r="A74" s="19"/>
      <c r="B74" s="20"/>
      <c r="C74" s="76" t="str">
        <f>IFERROR(VLOOKUP(B74,'Liste Site FFME'!$A:$B,2,FALSE()),"")</f>
        <v/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1">
        <v>0</v>
      </c>
      <c r="Z74" s="21">
        <v>0</v>
      </c>
      <c r="AA74" s="21">
        <v>0</v>
      </c>
      <c r="AB74" s="17">
        <f t="shared" ref="AB74:AB105" si="16">SUMIF(D74:AA74,1,$D$7:$AA$7)</f>
        <v>0</v>
      </c>
      <c r="AC74" s="22"/>
      <c r="AD74" s="63">
        <f t="shared" ref="AD74:AD105" si="17">IF(AG74="x","*",RANK(AH74,$AH$10:$AH$101))</f>
        <v>15</v>
      </c>
      <c r="AE74" s="63">
        <f t="shared" ref="AE74:AE105" si="18">SUM(D74:AA74)</f>
        <v>0</v>
      </c>
      <c r="AF74" s="49" t="str">
        <f t="shared" ref="AF74:AF105" si="19">IF(AB74&lt;AB75,"ERR","ok")</f>
        <v>ok</v>
      </c>
      <c r="AG74" s="28"/>
      <c r="AH74" s="50">
        <f t="shared" ref="AH74:AH105" si="20">IF(AG74="x",0,AB74)</f>
        <v>0</v>
      </c>
      <c r="AI74" s="28"/>
      <c r="AJ74" s="28"/>
    </row>
    <row r="75" spans="1:36" hidden="1" outlineLevel="1">
      <c r="A75" s="19"/>
      <c r="B75" s="20"/>
      <c r="C75" s="76" t="str">
        <f>IFERROR(VLOOKUP(B75,'Liste Site FFME'!$A:$B,2,FALSE()),"")</f>
        <v/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17">
        <f t="shared" si="16"/>
        <v>0</v>
      </c>
      <c r="AC75" s="22"/>
      <c r="AD75" s="63">
        <f t="shared" si="17"/>
        <v>15</v>
      </c>
      <c r="AE75" s="63">
        <f t="shared" si="18"/>
        <v>0</v>
      </c>
      <c r="AF75" s="49" t="str">
        <f t="shared" si="19"/>
        <v>ok</v>
      </c>
      <c r="AG75" s="28"/>
      <c r="AH75" s="50">
        <f t="shared" si="20"/>
        <v>0</v>
      </c>
      <c r="AI75" s="28"/>
      <c r="AJ75" s="28"/>
    </row>
    <row r="76" spans="1:36" hidden="1" outlineLevel="1">
      <c r="A76" s="19"/>
      <c r="B76" s="20"/>
      <c r="C76" s="76" t="str">
        <f>IFERROR(VLOOKUP(B76,'Liste Site FFME'!$A:$B,2,FALSE()),"")</f>
        <v/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21">
        <v>0</v>
      </c>
      <c r="Z76" s="21">
        <v>0</v>
      </c>
      <c r="AA76" s="21">
        <v>0</v>
      </c>
      <c r="AB76" s="17">
        <f t="shared" si="16"/>
        <v>0</v>
      </c>
      <c r="AC76" s="22"/>
      <c r="AD76" s="63">
        <f t="shared" si="17"/>
        <v>15</v>
      </c>
      <c r="AE76" s="63">
        <f t="shared" si="18"/>
        <v>0</v>
      </c>
      <c r="AF76" s="49" t="str">
        <f t="shared" si="19"/>
        <v>ok</v>
      </c>
      <c r="AG76" s="28"/>
      <c r="AH76" s="50">
        <f t="shared" si="20"/>
        <v>0</v>
      </c>
      <c r="AI76" s="28"/>
      <c r="AJ76" s="28"/>
    </row>
    <row r="77" spans="1:36" hidden="1" outlineLevel="1">
      <c r="A77" s="19"/>
      <c r="B77" s="20"/>
      <c r="C77" s="76" t="str">
        <f>IFERROR(VLOOKUP(B77,'Liste Site FFME'!$A:$B,2,FALSE()),"")</f>
        <v/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21">
        <v>0</v>
      </c>
      <c r="Z77" s="21">
        <v>0</v>
      </c>
      <c r="AA77" s="21">
        <v>0</v>
      </c>
      <c r="AB77" s="17">
        <f t="shared" si="16"/>
        <v>0</v>
      </c>
      <c r="AC77" s="22"/>
      <c r="AD77" s="63">
        <f t="shared" si="17"/>
        <v>15</v>
      </c>
      <c r="AE77" s="63">
        <f t="shared" si="18"/>
        <v>0</v>
      </c>
      <c r="AF77" s="49" t="str">
        <f t="shared" si="19"/>
        <v>ok</v>
      </c>
      <c r="AG77" s="28"/>
      <c r="AH77" s="50">
        <f t="shared" si="20"/>
        <v>0</v>
      </c>
      <c r="AI77" s="28"/>
      <c r="AJ77" s="28"/>
    </row>
    <row r="78" spans="1:36" hidden="1" outlineLevel="1">
      <c r="A78" s="19"/>
      <c r="B78" s="20"/>
      <c r="C78" s="76" t="str">
        <f>IFERROR(VLOOKUP(B78,'Liste Site FFME'!$A:$B,2,FALSE()),"")</f>
        <v/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17">
        <f t="shared" si="16"/>
        <v>0</v>
      </c>
      <c r="AC78" s="22"/>
      <c r="AD78" s="63">
        <f t="shared" si="17"/>
        <v>15</v>
      </c>
      <c r="AE78" s="63">
        <f t="shared" si="18"/>
        <v>0</v>
      </c>
      <c r="AF78" s="49" t="str">
        <f t="shared" si="19"/>
        <v>ok</v>
      </c>
      <c r="AG78" s="28"/>
      <c r="AH78" s="50">
        <f t="shared" si="20"/>
        <v>0</v>
      </c>
      <c r="AI78" s="28"/>
      <c r="AJ78" s="28"/>
    </row>
    <row r="79" spans="1:36" hidden="1" outlineLevel="1">
      <c r="A79" s="19"/>
      <c r="B79" s="20"/>
      <c r="C79" s="76" t="str">
        <f>IFERROR(VLOOKUP(B79,'Liste Site FFME'!$A:$B,2,FALSE()),"")</f>
        <v/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21">
        <v>0</v>
      </c>
      <c r="Z79" s="21">
        <v>0</v>
      </c>
      <c r="AA79" s="21">
        <v>0</v>
      </c>
      <c r="AB79" s="17">
        <f t="shared" si="16"/>
        <v>0</v>
      </c>
      <c r="AC79" s="22"/>
      <c r="AD79" s="63">
        <f t="shared" si="17"/>
        <v>15</v>
      </c>
      <c r="AE79" s="63">
        <f t="shared" si="18"/>
        <v>0</v>
      </c>
      <c r="AF79" s="49" t="str">
        <f t="shared" si="19"/>
        <v>ok</v>
      </c>
      <c r="AG79" s="28"/>
      <c r="AH79" s="50">
        <f t="shared" si="20"/>
        <v>0</v>
      </c>
      <c r="AI79" s="28"/>
      <c r="AJ79" s="28"/>
    </row>
    <row r="80" spans="1:36" hidden="1" outlineLevel="1">
      <c r="A80" s="19"/>
      <c r="B80" s="20"/>
      <c r="C80" s="76" t="str">
        <f>IFERROR(VLOOKUP(B80,'Liste Site FFME'!$A:$B,2,FALSE()),"")</f>
        <v/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21">
        <v>0</v>
      </c>
      <c r="Z80" s="21">
        <v>0</v>
      </c>
      <c r="AA80" s="21">
        <v>0</v>
      </c>
      <c r="AB80" s="17">
        <f t="shared" si="16"/>
        <v>0</v>
      </c>
      <c r="AC80" s="22"/>
      <c r="AD80" s="63">
        <f t="shared" si="17"/>
        <v>15</v>
      </c>
      <c r="AE80" s="63">
        <f t="shared" si="18"/>
        <v>0</v>
      </c>
      <c r="AF80" s="49" t="str">
        <f t="shared" si="19"/>
        <v>ok</v>
      </c>
      <c r="AG80" s="28"/>
      <c r="AH80" s="50">
        <f t="shared" si="20"/>
        <v>0</v>
      </c>
      <c r="AI80" s="28"/>
      <c r="AJ80" s="28"/>
    </row>
    <row r="81" spans="1:36" hidden="1" outlineLevel="1">
      <c r="A81" s="19"/>
      <c r="B81" s="20"/>
      <c r="C81" s="76" t="str">
        <f>IFERROR(VLOOKUP(B81,'Liste Site FFME'!$A:$B,2,FALSE()),"")</f>
        <v/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21">
        <v>0</v>
      </c>
      <c r="Z81" s="21">
        <v>0</v>
      </c>
      <c r="AA81" s="21">
        <v>0</v>
      </c>
      <c r="AB81" s="17">
        <f t="shared" si="16"/>
        <v>0</v>
      </c>
      <c r="AC81" s="22"/>
      <c r="AD81" s="63">
        <f t="shared" si="17"/>
        <v>15</v>
      </c>
      <c r="AE81" s="63">
        <f t="shared" si="18"/>
        <v>0</v>
      </c>
      <c r="AF81" s="49" t="str">
        <f t="shared" si="19"/>
        <v>ok</v>
      </c>
      <c r="AG81" s="28"/>
      <c r="AH81" s="50">
        <f t="shared" si="20"/>
        <v>0</v>
      </c>
      <c r="AI81" s="28"/>
      <c r="AJ81" s="28"/>
    </row>
    <row r="82" spans="1:36" hidden="1" outlineLevel="1">
      <c r="A82" s="19"/>
      <c r="B82" s="20"/>
      <c r="C82" s="76" t="str">
        <f>IFERROR(VLOOKUP(B82,'Liste Site FFME'!$A:$B,2,FALSE()),"")</f>
        <v/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21">
        <v>0</v>
      </c>
      <c r="Z82" s="21">
        <v>0</v>
      </c>
      <c r="AA82" s="21">
        <v>0</v>
      </c>
      <c r="AB82" s="17">
        <f t="shared" si="16"/>
        <v>0</v>
      </c>
      <c r="AC82" s="22"/>
      <c r="AD82" s="63">
        <f t="shared" si="17"/>
        <v>15</v>
      </c>
      <c r="AE82" s="63">
        <f t="shared" si="18"/>
        <v>0</v>
      </c>
      <c r="AF82" s="49" t="str">
        <f t="shared" si="19"/>
        <v>ok</v>
      </c>
      <c r="AG82" s="28"/>
      <c r="AH82" s="50">
        <f t="shared" si="20"/>
        <v>0</v>
      </c>
      <c r="AI82" s="28"/>
      <c r="AJ82" s="28"/>
    </row>
    <row r="83" spans="1:36" hidden="1" outlineLevel="1">
      <c r="A83" s="19"/>
      <c r="B83" s="20"/>
      <c r="C83" s="76" t="str">
        <f>IFERROR(VLOOKUP(B83,'Liste Site FFME'!$A:$B,2,FALSE()),"")</f>
        <v/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17">
        <f t="shared" si="16"/>
        <v>0</v>
      </c>
      <c r="AC83" s="22"/>
      <c r="AD83" s="63">
        <f t="shared" si="17"/>
        <v>15</v>
      </c>
      <c r="AE83" s="63">
        <f t="shared" si="18"/>
        <v>0</v>
      </c>
      <c r="AF83" s="49" t="str">
        <f t="shared" si="19"/>
        <v>ok</v>
      </c>
      <c r="AG83" s="28"/>
      <c r="AH83" s="50">
        <f t="shared" si="20"/>
        <v>0</v>
      </c>
      <c r="AI83" s="28"/>
      <c r="AJ83" s="28"/>
    </row>
    <row r="84" spans="1:36" hidden="1" outlineLevel="1">
      <c r="A84" s="19"/>
      <c r="B84" s="20"/>
      <c r="C84" s="76" t="str">
        <f>IFERROR(VLOOKUP(B84,'Liste Site FFME'!$A:$B,2,FALSE()),"")</f>
        <v/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17">
        <f t="shared" si="16"/>
        <v>0</v>
      </c>
      <c r="AC84" s="22"/>
      <c r="AD84" s="63">
        <f t="shared" si="17"/>
        <v>15</v>
      </c>
      <c r="AE84" s="63">
        <f t="shared" si="18"/>
        <v>0</v>
      </c>
      <c r="AF84" s="49" t="str">
        <f t="shared" si="19"/>
        <v>ok</v>
      </c>
      <c r="AG84" s="28"/>
      <c r="AH84" s="50">
        <f t="shared" si="20"/>
        <v>0</v>
      </c>
      <c r="AI84" s="28"/>
      <c r="AJ84" s="28"/>
    </row>
    <row r="85" spans="1:36" hidden="1" outlineLevel="1">
      <c r="A85" s="19"/>
      <c r="B85" s="20"/>
      <c r="C85" s="76" t="str">
        <f>IFERROR(VLOOKUP(B85,'Liste Site FFME'!$A:$B,2,FALSE()),"")</f>
        <v/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21">
        <v>0</v>
      </c>
      <c r="Z85" s="21">
        <v>0</v>
      </c>
      <c r="AA85" s="21">
        <v>0</v>
      </c>
      <c r="AB85" s="17">
        <f t="shared" si="16"/>
        <v>0</v>
      </c>
      <c r="AC85" s="22"/>
      <c r="AD85" s="63">
        <f t="shared" si="17"/>
        <v>15</v>
      </c>
      <c r="AE85" s="63">
        <f t="shared" si="18"/>
        <v>0</v>
      </c>
      <c r="AF85" s="49" t="str">
        <f t="shared" si="19"/>
        <v>ok</v>
      </c>
      <c r="AG85" s="28"/>
      <c r="AH85" s="50">
        <f t="shared" si="20"/>
        <v>0</v>
      </c>
      <c r="AI85" s="28"/>
      <c r="AJ85" s="28"/>
    </row>
    <row r="86" spans="1:36" hidden="1" outlineLevel="1">
      <c r="A86" s="19"/>
      <c r="B86" s="20"/>
      <c r="C86" s="76" t="str">
        <f>IFERROR(VLOOKUP(B86,'Liste Site FFME'!$A:$B,2,FALSE()),"")</f>
        <v/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17">
        <f t="shared" si="16"/>
        <v>0</v>
      </c>
      <c r="AC86" s="22"/>
      <c r="AD86" s="63">
        <f t="shared" si="17"/>
        <v>15</v>
      </c>
      <c r="AE86" s="63">
        <f t="shared" si="18"/>
        <v>0</v>
      </c>
      <c r="AF86" s="49" t="str">
        <f t="shared" si="19"/>
        <v>ok</v>
      </c>
      <c r="AG86" s="28"/>
      <c r="AH86" s="50">
        <f t="shared" si="20"/>
        <v>0</v>
      </c>
      <c r="AI86" s="28"/>
      <c r="AJ86" s="28"/>
    </row>
    <row r="87" spans="1:36" hidden="1" outlineLevel="1">
      <c r="A87" s="19"/>
      <c r="B87" s="20"/>
      <c r="C87" s="76" t="str">
        <f>IFERROR(VLOOKUP(B87,'Liste Site FFME'!$A:$B,2,FALSE()),"")</f>
        <v/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  <c r="Z87" s="21">
        <v>0</v>
      </c>
      <c r="AA87" s="21">
        <v>0</v>
      </c>
      <c r="AB87" s="17">
        <f t="shared" si="16"/>
        <v>0</v>
      </c>
      <c r="AC87" s="22"/>
      <c r="AD87" s="63">
        <f t="shared" si="17"/>
        <v>15</v>
      </c>
      <c r="AE87" s="63">
        <f t="shared" si="18"/>
        <v>0</v>
      </c>
      <c r="AF87" s="49" t="str">
        <f t="shared" si="19"/>
        <v>ok</v>
      </c>
      <c r="AG87" s="28"/>
      <c r="AH87" s="50">
        <f t="shared" si="20"/>
        <v>0</v>
      </c>
      <c r="AI87" s="28"/>
      <c r="AJ87" s="28"/>
    </row>
    <row r="88" spans="1:36" hidden="1" outlineLevel="1">
      <c r="A88" s="19"/>
      <c r="B88" s="20"/>
      <c r="C88" s="76" t="str">
        <f>IFERROR(VLOOKUP(B88,'Liste Site FFME'!$A:$B,2,FALSE()),"")</f>
        <v/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21">
        <v>0</v>
      </c>
      <c r="Z88" s="21">
        <v>0</v>
      </c>
      <c r="AA88" s="21">
        <v>0</v>
      </c>
      <c r="AB88" s="17">
        <f t="shared" si="16"/>
        <v>0</v>
      </c>
      <c r="AC88" s="22"/>
      <c r="AD88" s="63">
        <f t="shared" si="17"/>
        <v>15</v>
      </c>
      <c r="AE88" s="63">
        <f t="shared" si="18"/>
        <v>0</v>
      </c>
      <c r="AF88" s="49" t="str">
        <f t="shared" si="19"/>
        <v>ok</v>
      </c>
      <c r="AG88" s="28"/>
      <c r="AH88" s="50">
        <f t="shared" si="20"/>
        <v>0</v>
      </c>
      <c r="AI88" s="28"/>
      <c r="AJ88" s="28"/>
    </row>
    <row r="89" spans="1:36" hidden="1" outlineLevel="1">
      <c r="A89" s="19"/>
      <c r="B89" s="20"/>
      <c r="C89" s="76" t="str">
        <f>IFERROR(VLOOKUP(B89,'Liste Site FFME'!$A:$B,2,FALSE()),"")</f>
        <v/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1">
        <v>0</v>
      </c>
      <c r="AB89" s="17">
        <f t="shared" si="16"/>
        <v>0</v>
      </c>
      <c r="AC89" s="22"/>
      <c r="AD89" s="63">
        <f t="shared" si="17"/>
        <v>15</v>
      </c>
      <c r="AE89" s="63">
        <f t="shared" si="18"/>
        <v>0</v>
      </c>
      <c r="AF89" s="49" t="str">
        <f t="shared" si="19"/>
        <v>ok</v>
      </c>
      <c r="AG89" s="28"/>
      <c r="AH89" s="50">
        <f t="shared" si="20"/>
        <v>0</v>
      </c>
      <c r="AI89" s="28"/>
      <c r="AJ89" s="28"/>
    </row>
    <row r="90" spans="1:36" hidden="1" outlineLevel="1">
      <c r="A90" s="19"/>
      <c r="B90" s="20"/>
      <c r="C90" s="76" t="str">
        <f>IFERROR(VLOOKUP(B90,'Liste Site FFME'!$A:$B,2,FALSE()),"")</f>
        <v/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  <c r="Z90" s="21">
        <v>0</v>
      </c>
      <c r="AA90" s="21">
        <v>0</v>
      </c>
      <c r="AB90" s="17">
        <f t="shared" si="16"/>
        <v>0</v>
      </c>
      <c r="AC90" s="22"/>
      <c r="AD90" s="63">
        <f t="shared" si="17"/>
        <v>15</v>
      </c>
      <c r="AE90" s="63">
        <f t="shared" si="18"/>
        <v>0</v>
      </c>
      <c r="AF90" s="49" t="str">
        <f t="shared" si="19"/>
        <v>ok</v>
      </c>
      <c r="AG90" s="28"/>
      <c r="AH90" s="50">
        <f t="shared" si="20"/>
        <v>0</v>
      </c>
      <c r="AI90" s="28"/>
      <c r="AJ90" s="28"/>
    </row>
    <row r="91" spans="1:36" hidden="1" outlineLevel="1">
      <c r="A91" s="19"/>
      <c r="B91" s="20"/>
      <c r="C91" s="76" t="str">
        <f>IFERROR(VLOOKUP(B91,'Liste Site FFME'!$A:$B,2,FALSE()),"")</f>
        <v/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  <c r="Z91" s="21">
        <v>0</v>
      </c>
      <c r="AA91" s="21">
        <v>0</v>
      </c>
      <c r="AB91" s="17">
        <f t="shared" si="16"/>
        <v>0</v>
      </c>
      <c r="AC91" s="22"/>
      <c r="AD91" s="63">
        <f t="shared" si="17"/>
        <v>15</v>
      </c>
      <c r="AE91" s="63">
        <f t="shared" si="18"/>
        <v>0</v>
      </c>
      <c r="AF91" s="49" t="str">
        <f t="shared" si="19"/>
        <v>ok</v>
      </c>
      <c r="AG91" s="28"/>
      <c r="AH91" s="50">
        <f t="shared" si="20"/>
        <v>0</v>
      </c>
      <c r="AI91" s="28"/>
      <c r="AJ91" s="28"/>
    </row>
    <row r="92" spans="1:36" hidden="1" outlineLevel="1">
      <c r="A92" s="19"/>
      <c r="B92" s="20"/>
      <c r="C92" s="76" t="str">
        <f>IFERROR(VLOOKUP(B92,'Liste Site FFME'!$A:$B,2,FALSE()),"")</f>
        <v/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  <c r="Z92" s="21">
        <v>0</v>
      </c>
      <c r="AA92" s="21">
        <v>0</v>
      </c>
      <c r="AB92" s="17">
        <f t="shared" si="16"/>
        <v>0</v>
      </c>
      <c r="AC92" s="22"/>
      <c r="AD92" s="63">
        <f t="shared" si="17"/>
        <v>15</v>
      </c>
      <c r="AE92" s="63">
        <f t="shared" si="18"/>
        <v>0</v>
      </c>
      <c r="AF92" s="49" t="str">
        <f t="shared" si="19"/>
        <v>ok</v>
      </c>
      <c r="AG92" s="28"/>
      <c r="AH92" s="50">
        <f t="shared" si="20"/>
        <v>0</v>
      </c>
      <c r="AI92" s="28"/>
      <c r="AJ92" s="28"/>
    </row>
    <row r="93" spans="1:36" hidden="1" outlineLevel="1">
      <c r="A93" s="19"/>
      <c r="B93" s="20"/>
      <c r="C93" s="76" t="str">
        <f>IFERROR(VLOOKUP(B93,'Liste Site FFME'!$A:$B,2,FALSE()),"")</f>
        <v/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17">
        <f t="shared" si="16"/>
        <v>0</v>
      </c>
      <c r="AC93" s="22"/>
      <c r="AD93" s="63">
        <f t="shared" si="17"/>
        <v>15</v>
      </c>
      <c r="AE93" s="63">
        <f t="shared" si="18"/>
        <v>0</v>
      </c>
      <c r="AF93" s="49" t="str">
        <f t="shared" si="19"/>
        <v>ok</v>
      </c>
      <c r="AG93" s="28"/>
      <c r="AH93" s="50">
        <f t="shared" si="20"/>
        <v>0</v>
      </c>
      <c r="AI93" s="28"/>
      <c r="AJ93" s="28"/>
    </row>
    <row r="94" spans="1:36" hidden="1" outlineLevel="1">
      <c r="A94" s="19"/>
      <c r="B94" s="20"/>
      <c r="C94" s="76" t="str">
        <f>IFERROR(VLOOKUP(B94,'Liste Site FFME'!$A:$B,2,FALSE()),"")</f>
        <v/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17">
        <f t="shared" si="16"/>
        <v>0</v>
      </c>
      <c r="AC94" s="22"/>
      <c r="AD94" s="63">
        <f t="shared" si="17"/>
        <v>15</v>
      </c>
      <c r="AE94" s="63">
        <f t="shared" si="18"/>
        <v>0</v>
      </c>
      <c r="AF94" s="49" t="str">
        <f t="shared" si="19"/>
        <v>ok</v>
      </c>
      <c r="AG94" s="28"/>
      <c r="AH94" s="50">
        <f t="shared" si="20"/>
        <v>0</v>
      </c>
      <c r="AI94" s="28"/>
      <c r="AJ94" s="28"/>
    </row>
    <row r="95" spans="1:36" hidden="1" outlineLevel="1">
      <c r="A95" s="19"/>
      <c r="B95" s="20"/>
      <c r="C95" s="76" t="str">
        <f>IFERROR(VLOOKUP(B95,'Liste Site FFME'!$A:$B,2,FALSE()),"")</f>
        <v/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17">
        <f t="shared" si="16"/>
        <v>0</v>
      </c>
      <c r="AC95" s="22"/>
      <c r="AD95" s="63">
        <f t="shared" si="17"/>
        <v>15</v>
      </c>
      <c r="AE95" s="63">
        <f t="shared" si="18"/>
        <v>0</v>
      </c>
      <c r="AF95" s="49" t="str">
        <f t="shared" si="19"/>
        <v>ok</v>
      </c>
      <c r="AG95" s="28"/>
      <c r="AH95" s="50">
        <f t="shared" si="20"/>
        <v>0</v>
      </c>
      <c r="AI95" s="28"/>
      <c r="AJ95" s="28"/>
    </row>
    <row r="96" spans="1:36" hidden="1" outlineLevel="1">
      <c r="A96" s="19"/>
      <c r="B96" s="20"/>
      <c r="C96" s="76" t="str">
        <f>IFERROR(VLOOKUP(B96,'Liste Site FFME'!$A:$B,2,FALSE()),"")</f>
        <v/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  <c r="Z96" s="21">
        <v>0</v>
      </c>
      <c r="AA96" s="21">
        <v>0</v>
      </c>
      <c r="AB96" s="17">
        <f t="shared" si="16"/>
        <v>0</v>
      </c>
      <c r="AC96" s="22"/>
      <c r="AD96" s="63">
        <f t="shared" si="17"/>
        <v>15</v>
      </c>
      <c r="AE96" s="63">
        <f t="shared" si="18"/>
        <v>0</v>
      </c>
      <c r="AF96" s="49" t="str">
        <f t="shared" si="19"/>
        <v>ok</v>
      </c>
      <c r="AG96" s="28"/>
      <c r="AH96" s="50">
        <f t="shared" si="20"/>
        <v>0</v>
      </c>
      <c r="AI96" s="28"/>
      <c r="AJ96" s="28"/>
    </row>
    <row r="97" spans="1:36" hidden="1" outlineLevel="1">
      <c r="A97" s="19"/>
      <c r="B97" s="20"/>
      <c r="C97" s="76" t="str">
        <f>IFERROR(VLOOKUP(B97,'Liste Site FFME'!$A:$B,2,FALSE()),"")</f>
        <v/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  <c r="Z97" s="21">
        <v>0</v>
      </c>
      <c r="AA97" s="21">
        <v>0</v>
      </c>
      <c r="AB97" s="17">
        <f t="shared" si="16"/>
        <v>0</v>
      </c>
      <c r="AC97" s="22"/>
      <c r="AD97" s="63">
        <f t="shared" si="17"/>
        <v>15</v>
      </c>
      <c r="AE97" s="63">
        <f t="shared" si="18"/>
        <v>0</v>
      </c>
      <c r="AF97" s="49" t="str">
        <f t="shared" si="19"/>
        <v>ok</v>
      </c>
      <c r="AG97" s="28"/>
      <c r="AH97" s="50">
        <f t="shared" si="20"/>
        <v>0</v>
      </c>
      <c r="AI97" s="28"/>
      <c r="AJ97" s="28"/>
    </row>
    <row r="98" spans="1:36" hidden="1" outlineLevel="1">
      <c r="A98" s="19"/>
      <c r="B98" s="20"/>
      <c r="C98" s="76" t="str">
        <f>IFERROR(VLOOKUP(B98,'Liste Site FFME'!$A:$B,2,FALSE()),"")</f>
        <v/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  <c r="Z98" s="21">
        <v>0</v>
      </c>
      <c r="AA98" s="21">
        <v>0</v>
      </c>
      <c r="AB98" s="17">
        <f t="shared" si="16"/>
        <v>0</v>
      </c>
      <c r="AC98" s="22"/>
      <c r="AD98" s="63">
        <f t="shared" si="17"/>
        <v>15</v>
      </c>
      <c r="AE98" s="63">
        <f t="shared" si="18"/>
        <v>0</v>
      </c>
      <c r="AF98" s="49" t="str">
        <f t="shared" si="19"/>
        <v>ok</v>
      </c>
      <c r="AG98" s="28"/>
      <c r="AH98" s="50">
        <f t="shared" si="20"/>
        <v>0</v>
      </c>
      <c r="AI98" s="28"/>
      <c r="AJ98" s="28"/>
    </row>
    <row r="99" spans="1:36" hidden="1" outlineLevel="1">
      <c r="A99" s="19"/>
      <c r="B99" s="20"/>
      <c r="C99" s="76" t="str">
        <f>IFERROR(VLOOKUP(B99,'Liste Site FFME'!$A:$B,2,FALSE()),"")</f>
        <v/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  <c r="Z99" s="21">
        <v>0</v>
      </c>
      <c r="AA99" s="21">
        <v>0</v>
      </c>
      <c r="AB99" s="17">
        <f t="shared" si="16"/>
        <v>0</v>
      </c>
      <c r="AC99" s="22"/>
      <c r="AD99" s="63">
        <f t="shared" si="17"/>
        <v>15</v>
      </c>
      <c r="AE99" s="63">
        <f t="shared" si="18"/>
        <v>0</v>
      </c>
      <c r="AF99" s="49" t="str">
        <f t="shared" si="19"/>
        <v>ok</v>
      </c>
      <c r="AG99" s="28"/>
      <c r="AH99" s="50">
        <f t="shared" si="20"/>
        <v>0</v>
      </c>
      <c r="AI99" s="28"/>
      <c r="AJ99" s="28"/>
    </row>
    <row r="100" spans="1:36" hidden="1" outlineLevel="1">
      <c r="A100" s="19"/>
      <c r="B100" s="20"/>
      <c r="C100" s="76" t="str">
        <f>IFERROR(VLOOKUP(B100,'Liste Site FFME'!$A:$B,2,FALSE()),"")</f>
        <v/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  <c r="Z100" s="21">
        <v>0</v>
      </c>
      <c r="AA100" s="21">
        <v>0</v>
      </c>
      <c r="AB100" s="17">
        <f t="shared" si="16"/>
        <v>0</v>
      </c>
      <c r="AC100" s="22"/>
      <c r="AD100" s="63">
        <f t="shared" si="17"/>
        <v>15</v>
      </c>
      <c r="AE100" s="63">
        <f t="shared" si="18"/>
        <v>0</v>
      </c>
      <c r="AF100" s="49" t="str">
        <f t="shared" si="19"/>
        <v>ok</v>
      </c>
      <c r="AG100" s="28"/>
      <c r="AH100" s="50">
        <f t="shared" si="20"/>
        <v>0</v>
      </c>
      <c r="AI100" s="28"/>
      <c r="AJ100" s="28"/>
    </row>
    <row r="101" spans="1:36" hidden="1" outlineLevel="1">
      <c r="A101" s="19"/>
      <c r="B101" s="20"/>
      <c r="C101" s="76" t="str">
        <f>IFERROR(VLOOKUP(B101,'Liste Site FFME'!$A:$B,2,FALSE()),"")</f>
        <v/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17">
        <f t="shared" si="16"/>
        <v>0</v>
      </c>
      <c r="AC101" s="22"/>
      <c r="AD101" s="63">
        <f t="shared" si="17"/>
        <v>15</v>
      </c>
      <c r="AE101" s="63">
        <f t="shared" si="18"/>
        <v>0</v>
      </c>
      <c r="AF101" s="49" t="str">
        <f t="shared" si="19"/>
        <v>ok</v>
      </c>
      <c r="AG101" s="28"/>
      <c r="AH101" s="50">
        <f t="shared" si="20"/>
        <v>0</v>
      </c>
      <c r="AI101" s="28"/>
      <c r="AJ101" s="28"/>
    </row>
    <row r="102" spans="1:36" collapsed="1">
      <c r="A102" s="19"/>
      <c r="B102" s="20"/>
      <c r="C102" s="76" t="str">
        <f>IFERROR(VLOOKUP(B102,'Liste Site FFME'!$A:$B,2,FALSE()),"")</f>
        <v/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  <c r="Z102" s="21">
        <v>0</v>
      </c>
      <c r="AA102" s="21">
        <v>0</v>
      </c>
      <c r="AB102" s="17">
        <f t="shared" si="16"/>
        <v>0</v>
      </c>
      <c r="AC102" s="22"/>
      <c r="AD102" s="63">
        <f t="shared" si="17"/>
        <v>15</v>
      </c>
      <c r="AE102" s="63">
        <f t="shared" si="18"/>
        <v>0</v>
      </c>
      <c r="AF102" s="49" t="str">
        <f t="shared" si="19"/>
        <v>ok</v>
      </c>
      <c r="AG102" s="28"/>
      <c r="AH102" s="50">
        <f t="shared" si="20"/>
        <v>0</v>
      </c>
      <c r="AI102" s="28"/>
      <c r="AJ102" s="28"/>
    </row>
    <row r="103" spans="1:36">
      <c r="A103" s="19"/>
      <c r="B103" s="20"/>
      <c r="C103" s="76" t="str">
        <f>IFERROR(VLOOKUP(B103,'Liste Site FFME'!$A:$B,2,FALSE()),"")</f>
        <v/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17">
        <f t="shared" si="16"/>
        <v>0</v>
      </c>
      <c r="AC103" s="22"/>
      <c r="AD103" s="63">
        <f t="shared" si="17"/>
        <v>15</v>
      </c>
      <c r="AE103" s="63">
        <f t="shared" si="18"/>
        <v>0</v>
      </c>
      <c r="AF103" s="49" t="str">
        <f t="shared" si="19"/>
        <v>ok</v>
      </c>
      <c r="AG103" s="28"/>
      <c r="AH103" s="50">
        <f t="shared" si="20"/>
        <v>0</v>
      </c>
      <c r="AI103" s="28"/>
      <c r="AJ103" s="28"/>
    </row>
    <row r="104" spans="1:36">
      <c r="A104" s="19"/>
      <c r="B104" s="20"/>
      <c r="C104" s="76" t="str">
        <f>IFERROR(VLOOKUP(B104,'Liste Site FFME'!$A:$B,2,FALSE()),"")</f>
        <v/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17">
        <f t="shared" si="16"/>
        <v>0</v>
      </c>
      <c r="AC104" s="22"/>
      <c r="AD104" s="63">
        <f t="shared" si="17"/>
        <v>15</v>
      </c>
      <c r="AE104" s="63">
        <f t="shared" si="18"/>
        <v>0</v>
      </c>
      <c r="AF104" s="49" t="str">
        <f t="shared" si="19"/>
        <v>ok</v>
      </c>
      <c r="AG104" s="28"/>
      <c r="AH104" s="50">
        <f t="shared" si="20"/>
        <v>0</v>
      </c>
      <c r="AI104" s="28"/>
      <c r="AJ104" s="28"/>
    </row>
    <row r="105" spans="1:36">
      <c r="A105" s="19"/>
      <c r="B105" s="20"/>
      <c r="C105" s="76" t="str">
        <f>IFERROR(VLOOKUP(B105,'Liste Site FFME'!$A:$B,2,FALSE()),"")</f>
        <v/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  <c r="Z105" s="21">
        <v>0</v>
      </c>
      <c r="AA105" s="21">
        <v>0</v>
      </c>
      <c r="AB105" s="17">
        <f t="shared" si="16"/>
        <v>0</v>
      </c>
      <c r="AC105" s="22"/>
      <c r="AD105" s="63">
        <f t="shared" si="17"/>
        <v>15</v>
      </c>
      <c r="AE105" s="63">
        <f t="shared" si="18"/>
        <v>0</v>
      </c>
      <c r="AF105" s="49" t="str">
        <f t="shared" si="19"/>
        <v>ok</v>
      </c>
      <c r="AG105" s="28"/>
      <c r="AH105" s="50">
        <f t="shared" si="20"/>
        <v>0</v>
      </c>
      <c r="AI105" s="28"/>
      <c r="AJ105" s="28"/>
    </row>
    <row r="106" spans="1:36">
      <c r="A106" s="19"/>
      <c r="B106" s="20"/>
      <c r="C106" s="76" t="str">
        <f>IFERROR(VLOOKUP(B106,'Liste Site FFME'!$A:$B,2,FALSE()),"")</f>
        <v/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  <c r="Z106" s="21">
        <v>0</v>
      </c>
      <c r="AA106" s="21">
        <v>0</v>
      </c>
      <c r="AB106" s="17">
        <f t="shared" ref="AB106:AB137" si="21">SUMIF(D106:AA106,1,$D$7:$AA$7)</f>
        <v>0</v>
      </c>
      <c r="AC106" s="22"/>
      <c r="AD106" s="63">
        <f t="shared" ref="AD106:AD115" si="22">IF(AG106="x","*",RANK(AH106,$AH$10:$AH$101))</f>
        <v>15</v>
      </c>
      <c r="AE106" s="63">
        <f t="shared" ref="AE106:AE115" si="23">SUM(D106:AA106)</f>
        <v>0</v>
      </c>
      <c r="AF106" s="49" t="str">
        <f t="shared" ref="AF106:AF115" si="24">IF(AB106&lt;AB107,"ERR","ok")</f>
        <v>ok</v>
      </c>
      <c r="AG106" s="28"/>
      <c r="AH106" s="50">
        <f t="shared" ref="AH106:AH137" si="25">IF(AG106="x",0,AB106)</f>
        <v>0</v>
      </c>
      <c r="AI106" s="28"/>
      <c r="AJ106" s="28"/>
    </row>
    <row r="107" spans="1:36">
      <c r="A107" s="19"/>
      <c r="B107" s="20"/>
      <c r="C107" s="76" t="str">
        <f>IFERROR(VLOOKUP(B107,'Liste Site FFME'!$A:$B,2,FALSE()),"")</f>
        <v/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  <c r="Z107" s="21">
        <v>0</v>
      </c>
      <c r="AA107" s="21">
        <v>0</v>
      </c>
      <c r="AB107" s="17">
        <f t="shared" si="21"/>
        <v>0</v>
      </c>
      <c r="AC107" s="22"/>
      <c r="AD107" s="63">
        <f t="shared" si="22"/>
        <v>15</v>
      </c>
      <c r="AE107" s="63">
        <f t="shared" si="23"/>
        <v>0</v>
      </c>
      <c r="AF107" s="49" t="str">
        <f t="shared" si="24"/>
        <v>ok</v>
      </c>
      <c r="AG107" s="28"/>
      <c r="AH107" s="50">
        <f t="shared" si="25"/>
        <v>0</v>
      </c>
      <c r="AI107" s="28"/>
      <c r="AJ107" s="28"/>
    </row>
    <row r="108" spans="1:36">
      <c r="A108" s="19"/>
      <c r="B108" s="20"/>
      <c r="C108" s="76" t="str">
        <f>IFERROR(VLOOKUP(B108,'Liste Site FFME'!$A:$B,2,FALSE()),"")</f>
        <v/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  <c r="Z108" s="21">
        <v>0</v>
      </c>
      <c r="AA108" s="21">
        <v>0</v>
      </c>
      <c r="AB108" s="17">
        <f t="shared" si="21"/>
        <v>0</v>
      </c>
      <c r="AC108" s="22"/>
      <c r="AD108" s="63">
        <f t="shared" si="22"/>
        <v>15</v>
      </c>
      <c r="AE108" s="63">
        <f t="shared" si="23"/>
        <v>0</v>
      </c>
      <c r="AF108" s="49" t="str">
        <f t="shared" si="24"/>
        <v>ok</v>
      </c>
      <c r="AG108" s="28"/>
      <c r="AH108" s="50">
        <f t="shared" si="25"/>
        <v>0</v>
      </c>
      <c r="AI108" s="28"/>
      <c r="AJ108" s="28"/>
    </row>
    <row r="109" spans="1:36">
      <c r="A109" s="19"/>
      <c r="B109" s="20"/>
      <c r="C109" s="76" t="str">
        <f>IFERROR(VLOOKUP(B109,'Liste Site FFME'!$A:$B,2,FALSE()),"")</f>
        <v/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  <c r="Z109" s="21">
        <v>0</v>
      </c>
      <c r="AA109" s="21">
        <v>0</v>
      </c>
      <c r="AB109" s="17">
        <f t="shared" si="21"/>
        <v>0</v>
      </c>
      <c r="AC109" s="22"/>
      <c r="AD109" s="63">
        <f t="shared" si="22"/>
        <v>15</v>
      </c>
      <c r="AE109" s="63">
        <f t="shared" si="23"/>
        <v>0</v>
      </c>
      <c r="AF109" s="49" t="str">
        <f t="shared" si="24"/>
        <v>ok</v>
      </c>
      <c r="AG109" s="28"/>
      <c r="AH109" s="50">
        <f t="shared" si="25"/>
        <v>0</v>
      </c>
      <c r="AI109" s="28"/>
      <c r="AJ109" s="28"/>
    </row>
    <row r="110" spans="1:36">
      <c r="A110" s="19"/>
      <c r="B110" s="20"/>
      <c r="C110" s="76" t="str">
        <f>IFERROR(VLOOKUP(B110,'Liste Site FFME'!$A:$B,2,FALSE()),"")</f>
        <v/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17">
        <f t="shared" si="21"/>
        <v>0</v>
      </c>
      <c r="AC110" s="22"/>
      <c r="AD110" s="63">
        <f t="shared" si="22"/>
        <v>15</v>
      </c>
      <c r="AE110" s="63">
        <f t="shared" si="23"/>
        <v>0</v>
      </c>
      <c r="AF110" s="49" t="str">
        <f t="shared" si="24"/>
        <v>ok</v>
      </c>
      <c r="AG110" s="28"/>
      <c r="AH110" s="50">
        <f t="shared" si="25"/>
        <v>0</v>
      </c>
      <c r="AI110" s="28"/>
      <c r="AJ110" s="28"/>
    </row>
    <row r="111" spans="1:36">
      <c r="A111" s="19"/>
      <c r="B111" s="20"/>
      <c r="C111" s="76" t="str">
        <f>IFERROR(VLOOKUP(B111,'Liste Site FFME'!$A:$B,2,FALSE()),"")</f>
        <v/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  <c r="Z111" s="21">
        <v>0</v>
      </c>
      <c r="AA111" s="21">
        <v>0</v>
      </c>
      <c r="AB111" s="17">
        <f t="shared" si="21"/>
        <v>0</v>
      </c>
      <c r="AC111" s="22"/>
      <c r="AD111" s="63">
        <f t="shared" si="22"/>
        <v>15</v>
      </c>
      <c r="AE111" s="63">
        <f t="shared" si="23"/>
        <v>0</v>
      </c>
      <c r="AF111" s="49" t="str">
        <f t="shared" si="24"/>
        <v>ok</v>
      </c>
      <c r="AG111" s="28"/>
      <c r="AH111" s="50">
        <f t="shared" si="25"/>
        <v>0</v>
      </c>
      <c r="AI111" s="28"/>
      <c r="AJ111" s="28"/>
    </row>
    <row r="112" spans="1:36">
      <c r="A112" s="19"/>
      <c r="B112" s="20"/>
      <c r="C112" s="76" t="str">
        <f>IFERROR(VLOOKUP(B112,'Liste Site FFME'!$A:$B,2,FALSE()),"")</f>
        <v/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  <c r="Z112" s="21">
        <v>0</v>
      </c>
      <c r="AA112" s="21">
        <v>0</v>
      </c>
      <c r="AB112" s="17">
        <f t="shared" si="21"/>
        <v>0</v>
      </c>
      <c r="AC112" s="22"/>
      <c r="AD112" s="63">
        <f t="shared" si="22"/>
        <v>15</v>
      </c>
      <c r="AE112" s="63">
        <f t="shared" si="23"/>
        <v>0</v>
      </c>
      <c r="AF112" s="49" t="str">
        <f t="shared" si="24"/>
        <v>ok</v>
      </c>
      <c r="AG112" s="28"/>
      <c r="AH112" s="50">
        <f t="shared" si="25"/>
        <v>0</v>
      </c>
      <c r="AI112" s="28"/>
      <c r="AJ112" s="28"/>
    </row>
    <row r="113" spans="1:36">
      <c r="A113" s="19"/>
      <c r="B113" s="20"/>
      <c r="C113" s="76" t="str">
        <f>IFERROR(VLOOKUP(B113,'Liste Site FFME'!$A:$B,2,FALSE()),"")</f>
        <v/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Z113" s="21">
        <v>0</v>
      </c>
      <c r="AA113" s="21">
        <v>0</v>
      </c>
      <c r="AB113" s="17">
        <f t="shared" si="21"/>
        <v>0</v>
      </c>
      <c r="AC113" s="22"/>
      <c r="AD113" s="63">
        <f t="shared" si="22"/>
        <v>15</v>
      </c>
      <c r="AE113" s="63">
        <f t="shared" si="23"/>
        <v>0</v>
      </c>
      <c r="AF113" s="49" t="str">
        <f t="shared" si="24"/>
        <v>ok</v>
      </c>
      <c r="AG113" s="28"/>
      <c r="AH113" s="50">
        <f t="shared" si="25"/>
        <v>0</v>
      </c>
      <c r="AI113" s="28"/>
      <c r="AJ113" s="28"/>
    </row>
    <row r="114" spans="1:36">
      <c r="A114" s="19"/>
      <c r="B114" s="20"/>
      <c r="C114" s="76" t="str">
        <f>IFERROR(VLOOKUP(B114,'Liste Site FFME'!$A:$B,2,FALSE()),"")</f>
        <v/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  <c r="Z114" s="21">
        <v>0</v>
      </c>
      <c r="AA114" s="21">
        <v>0</v>
      </c>
      <c r="AB114" s="17">
        <f t="shared" si="21"/>
        <v>0</v>
      </c>
      <c r="AC114" s="22"/>
      <c r="AD114" s="63">
        <f t="shared" si="22"/>
        <v>15</v>
      </c>
      <c r="AE114" s="63">
        <f t="shared" si="23"/>
        <v>0</v>
      </c>
      <c r="AF114" s="49" t="str">
        <f t="shared" si="24"/>
        <v>ok</v>
      </c>
      <c r="AG114" s="28"/>
      <c r="AH114" s="50">
        <f t="shared" si="25"/>
        <v>0</v>
      </c>
      <c r="AI114" s="28"/>
      <c r="AJ114" s="28"/>
    </row>
    <row r="115" spans="1:36">
      <c r="A115" s="19"/>
      <c r="B115" s="20"/>
      <c r="C115" s="76" t="str">
        <f>IFERROR(VLOOKUP(B115,'Liste Site FFME'!$A:$B,2,FALSE()),"")</f>
        <v/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  <c r="Z115" s="21">
        <v>0</v>
      </c>
      <c r="AA115" s="21">
        <v>0</v>
      </c>
      <c r="AB115" s="17">
        <f t="shared" si="21"/>
        <v>0</v>
      </c>
      <c r="AC115" s="22"/>
      <c r="AD115" s="63">
        <f t="shared" si="22"/>
        <v>15</v>
      </c>
      <c r="AE115" s="63">
        <f t="shared" si="23"/>
        <v>0</v>
      </c>
      <c r="AF115" s="49" t="str">
        <f t="shared" si="24"/>
        <v>ok</v>
      </c>
      <c r="AG115" s="28"/>
      <c r="AH115" s="50">
        <f t="shared" si="25"/>
        <v>0</v>
      </c>
      <c r="AI115" s="28"/>
      <c r="AJ115" s="28"/>
    </row>
    <row r="116" spans="1:36">
      <c r="A116" s="19"/>
      <c r="B116" s="20"/>
      <c r="C116" s="76" t="str">
        <f>IFERROR(VLOOKUP(B116,'Liste Site FFME'!$A:$B,2,FALSE()),"")</f>
        <v/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17"/>
      <c r="AC116" s="22"/>
      <c r="AD116" s="63"/>
      <c r="AE116" s="63"/>
      <c r="AF116" s="49"/>
      <c r="AG116" s="28"/>
      <c r="AH116" s="50"/>
      <c r="AI116" s="28"/>
      <c r="AJ116" s="28"/>
    </row>
    <row r="117" spans="1:36">
      <c r="A117" s="19"/>
      <c r="B117" s="20"/>
      <c r="C117" s="76" t="str">
        <f>IFERROR(VLOOKUP(B117,'Liste Site FFME'!$A:$B,2,FALSE()),"")</f>
        <v/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17"/>
      <c r="AC117" s="22"/>
      <c r="AD117" s="63"/>
      <c r="AE117" s="63"/>
      <c r="AF117" s="49"/>
      <c r="AG117" s="28"/>
      <c r="AH117" s="50"/>
      <c r="AI117" s="28"/>
      <c r="AJ117" s="28"/>
    </row>
    <row r="118" spans="1:36">
      <c r="A118" s="19"/>
      <c r="B118" s="20"/>
      <c r="C118" s="76" t="str">
        <f>IFERROR(VLOOKUP(B118,'Liste Site FFME'!$A:$B,2,FALSE()),"")</f>
        <v/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17"/>
      <c r="AC118" s="22"/>
      <c r="AD118" s="63"/>
      <c r="AE118" s="63"/>
      <c r="AF118" s="49"/>
      <c r="AG118" s="28"/>
      <c r="AH118" s="50"/>
      <c r="AI118" s="28"/>
      <c r="AJ118" s="28"/>
    </row>
    <row r="119" spans="1:36">
      <c r="A119" s="19"/>
      <c r="B119" s="20"/>
      <c r="C119" s="76" t="str">
        <f>IFERROR(VLOOKUP(B119,'Liste Site FFME'!$A:$B,2,FALSE()),"")</f>
        <v/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17"/>
      <c r="AC119" s="22"/>
      <c r="AD119" s="63"/>
      <c r="AE119" s="63"/>
      <c r="AF119" s="49"/>
      <c r="AG119" s="28"/>
      <c r="AH119" s="50"/>
      <c r="AI119" s="28"/>
      <c r="AJ119" s="28"/>
    </row>
    <row r="120" spans="1:36">
      <c r="A120" s="19"/>
      <c r="B120" s="20"/>
      <c r="C120" s="76" t="str">
        <f>IFERROR(VLOOKUP(B120,'Liste Site FFME'!$A:$B,2,FALSE()),"")</f>
        <v/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17"/>
      <c r="AC120" s="22"/>
      <c r="AD120" s="63"/>
      <c r="AE120" s="63"/>
      <c r="AF120" s="49"/>
      <c r="AG120" s="28"/>
      <c r="AH120" s="50"/>
      <c r="AI120" s="28"/>
      <c r="AJ120" s="28"/>
    </row>
    <row r="121" spans="1:36">
      <c r="A121" s="19"/>
      <c r="B121" s="20"/>
      <c r="C121" s="76" t="str">
        <f>IFERROR(VLOOKUP(B121,'Liste Site FFME'!$A:$B,2,FALSE()),"")</f>
        <v/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17"/>
      <c r="AC121" s="22"/>
      <c r="AD121" s="63"/>
      <c r="AE121" s="63"/>
      <c r="AF121" s="49"/>
      <c r="AG121" s="28"/>
      <c r="AH121" s="50"/>
      <c r="AI121" s="28"/>
      <c r="AJ121" s="28"/>
    </row>
    <row r="122" spans="1:36">
      <c r="A122" s="19"/>
      <c r="B122" s="20"/>
      <c r="C122" s="76" t="str">
        <f>IFERROR(VLOOKUP(B122,'Liste Site FFME'!$A:$B,2,FALSE()),"")</f>
        <v/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17"/>
      <c r="AC122" s="22"/>
      <c r="AD122" s="63"/>
      <c r="AE122" s="63"/>
      <c r="AF122" s="49"/>
      <c r="AG122" s="28"/>
      <c r="AH122" s="50"/>
      <c r="AI122" s="28"/>
      <c r="AJ122" s="28"/>
    </row>
    <row r="123" spans="1:36">
      <c r="A123" s="19"/>
      <c r="B123" s="20"/>
      <c r="C123" s="76" t="str">
        <f>IFERROR(VLOOKUP(B123,'Liste Site FFME'!$A:$B,2,FALSE()),"")</f>
        <v/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17"/>
      <c r="AC123" s="22"/>
      <c r="AD123" s="63"/>
      <c r="AE123" s="63"/>
      <c r="AF123" s="49"/>
      <c r="AG123" s="28"/>
      <c r="AH123" s="50"/>
      <c r="AI123" s="28"/>
      <c r="AJ123" s="28"/>
    </row>
    <row r="124" spans="1:36">
      <c r="A124" s="19"/>
      <c r="B124" s="20"/>
      <c r="C124" s="76" t="str">
        <f>IFERROR(VLOOKUP(B124,'Liste Site FFME'!$A:$B,2,FALSE()),"")</f>
        <v/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17"/>
      <c r="AC124" s="22"/>
      <c r="AD124" s="63"/>
      <c r="AE124" s="63"/>
      <c r="AF124" s="49"/>
      <c r="AG124" s="28"/>
      <c r="AH124" s="50"/>
      <c r="AI124" s="28"/>
      <c r="AJ124" s="28"/>
    </row>
    <row r="125" spans="1:36">
      <c r="A125" s="19"/>
      <c r="B125" s="20"/>
      <c r="C125" s="76" t="str">
        <f>IFERROR(VLOOKUP(B125,'Liste Site FFME'!$A:$B,2,FALSE()),"")</f>
        <v/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17"/>
      <c r="AC125" s="22"/>
      <c r="AD125" s="63"/>
      <c r="AE125" s="63"/>
      <c r="AF125" s="49"/>
      <c r="AG125" s="28"/>
      <c r="AH125" s="50"/>
      <c r="AI125" s="28"/>
      <c r="AJ125" s="28"/>
    </row>
    <row r="126" spans="1:36">
      <c r="A126" s="19"/>
      <c r="B126" s="20"/>
      <c r="C126" s="76" t="str">
        <f>IFERROR(VLOOKUP(B126,'Liste Site FFME'!$A:$B,2,FALSE()),"")</f>
        <v/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17"/>
      <c r="AC126" s="22"/>
      <c r="AD126" s="63"/>
      <c r="AE126" s="63"/>
      <c r="AF126" s="49"/>
      <c r="AG126" s="28"/>
      <c r="AH126" s="50"/>
      <c r="AI126" s="28"/>
      <c r="AJ126" s="28"/>
    </row>
    <row r="127" spans="1:36">
      <c r="A127" s="19"/>
      <c r="B127" s="20"/>
      <c r="C127" s="76" t="str">
        <f>IFERROR(VLOOKUP(B127,'Liste Site FFME'!$A:$B,2,FALSE()),"")</f>
        <v/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17"/>
      <c r="AC127" s="22"/>
      <c r="AD127" s="63"/>
      <c r="AE127" s="63"/>
      <c r="AF127" s="49"/>
      <c r="AG127" s="28"/>
      <c r="AH127" s="50"/>
      <c r="AI127" s="28"/>
      <c r="AJ127" s="28"/>
    </row>
    <row r="128" spans="1:36">
      <c r="A128" s="19"/>
      <c r="B128" s="20"/>
      <c r="C128" s="76" t="str">
        <f>IFERROR(VLOOKUP(B128,'Liste Site FFME'!$A:$B,2,FALSE()),"")</f>
        <v/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17"/>
      <c r="AC128" s="22"/>
      <c r="AD128" s="63"/>
      <c r="AE128" s="63"/>
      <c r="AF128" s="49"/>
      <c r="AG128" s="28"/>
      <c r="AH128" s="50"/>
      <c r="AI128" s="28"/>
      <c r="AJ128" s="28"/>
    </row>
    <row r="129" spans="1:36">
      <c r="A129" s="19"/>
      <c r="B129" s="20"/>
      <c r="C129" s="76" t="str">
        <f>IFERROR(VLOOKUP(B129,'Liste Site FFME'!$A:$B,2,FALSE()),"")</f>
        <v/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17"/>
      <c r="AC129" s="22"/>
      <c r="AD129" s="63"/>
      <c r="AE129" s="63"/>
      <c r="AF129" s="49"/>
      <c r="AG129" s="28"/>
      <c r="AH129" s="50"/>
      <c r="AI129" s="28"/>
      <c r="AJ129" s="28"/>
    </row>
  </sheetData>
  <sheetProtection selectLockedCells="1"/>
  <autoFilter ref="A9:AJ9" xr:uid="{00000000-0009-0000-0000-000001000000}">
    <sortState xmlns:xlrd2="http://schemas.microsoft.com/office/spreadsheetml/2017/richdata2" ref="A10:AJ129">
      <sortCondition descending="1" ref="AB9"/>
    </sortState>
  </autoFilter>
  <mergeCells count="6">
    <mergeCell ref="AF8:AJ8"/>
    <mergeCell ref="H3:J3"/>
    <mergeCell ref="AC3:AE3"/>
    <mergeCell ref="A4:B8"/>
    <mergeCell ref="AC4:AE8"/>
    <mergeCell ref="N3:AB3"/>
  </mergeCells>
  <conditionalFormatting sqref="A1:AE2 A3:M3 AC3:AE3 A4:AE9 A10:A23 D10:AE23 A24:AE1048576">
    <cfRule type="expression" dxfId="55" priority="1">
      <formula>IF($AI1="x",TRUE,FALSE)</formula>
    </cfRule>
  </conditionalFormatting>
  <conditionalFormatting sqref="A1:XFD1">
    <cfRule type="cellIs" dxfId="54" priority="4" operator="equal">
      <formula>"z"</formula>
    </cfRule>
  </conditionalFormatting>
  <conditionalFormatting sqref="D10:AA129">
    <cfRule type="cellIs" dxfId="53" priority="2" operator="equal">
      <formula>1</formula>
    </cfRule>
    <cfRule type="cellIs" dxfId="52" priority="3" operator="greaterThan">
      <formula>1</formula>
    </cfRule>
  </conditionalFormatting>
  <conditionalFormatting sqref="AF1:AF1048576">
    <cfRule type="containsText" dxfId="51" priority="5" operator="containsText" text="ERR">
      <formula>NOT(ISERROR(SEARCH("ERR",AF1)))</formula>
    </cfRule>
  </conditionalFormatting>
  <dataValidations count="1">
    <dataValidation type="list" allowBlank="1" showInputMessage="1" showErrorMessage="1" sqref="AG10:AG129 AI10:AJ129" xr:uid="{00000000-0002-0000-0100-000000000000}">
      <formula1>"',x,"</formula1>
    </dataValidation>
  </dataValidations>
  <pageMargins left="0.19685039370078741" right="0.19685039370078741" top="0.19685039370078741" bottom="0.19685039370078741" header="0.31496062992125984" footer="0.31496062992125984"/>
  <pageSetup paperSize="9" scale="70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47"/>
  <sheetViews>
    <sheetView workbookViewId="0"/>
  </sheetViews>
  <sheetFormatPr baseColWidth="10" defaultRowHeight="14.4"/>
  <cols>
    <col min="1" max="1" width="27.109375" bestFit="1" customWidth="1"/>
    <col min="2" max="2" width="27.109375" customWidth="1"/>
    <col min="3" max="3" width="12.6640625" bestFit="1" customWidth="1"/>
    <col min="4" max="4" width="8.44140625" bestFit="1" customWidth="1"/>
    <col min="5" max="5" width="10.6640625" bestFit="1" customWidth="1"/>
    <col min="6" max="6" width="5.33203125" bestFit="1" customWidth="1"/>
    <col min="7" max="7" width="30.6640625" customWidth="1"/>
    <col min="8" max="8" width="10.109375" bestFit="1" customWidth="1"/>
    <col min="9" max="9" width="11.5546875" bestFit="1" customWidth="1"/>
  </cols>
  <sheetData>
    <row r="1" spans="1:13">
      <c r="A1" t="s">
        <v>3</v>
      </c>
      <c r="C1" t="s">
        <v>388</v>
      </c>
      <c r="D1" t="s">
        <v>389</v>
      </c>
      <c r="E1" t="s">
        <v>82</v>
      </c>
      <c r="F1" t="s">
        <v>390</v>
      </c>
      <c r="G1" t="s">
        <v>81</v>
      </c>
      <c r="H1" t="s">
        <v>391</v>
      </c>
      <c r="I1" t="s">
        <v>392</v>
      </c>
    </row>
    <row r="2" spans="1:13">
      <c r="A2" t="s">
        <v>394</v>
      </c>
      <c r="B2" t="s">
        <v>806</v>
      </c>
      <c r="C2" t="s">
        <v>395</v>
      </c>
      <c r="D2" t="s">
        <v>225</v>
      </c>
      <c r="E2" t="s">
        <v>101</v>
      </c>
      <c r="F2" t="s">
        <v>393</v>
      </c>
      <c r="G2" t="s">
        <v>94</v>
      </c>
      <c r="H2" t="s">
        <v>396</v>
      </c>
      <c r="I2" t="s">
        <v>396</v>
      </c>
      <c r="J2" t="str">
        <f>_xlfn.CONCAT(A2:C2)</f>
        <v>ABILY BOMPASTOR Louane</v>
      </c>
      <c r="K2" t="str">
        <f>ExtractMyCompet!E2</f>
        <v>U10</v>
      </c>
      <c r="L2" t="str">
        <f t="shared" ref="L2:L65" si="0">G2</f>
        <v>CHASSIEU AVENTURE</v>
      </c>
      <c r="M2" t="str">
        <f>D2</f>
        <v>Femme</v>
      </c>
    </row>
    <row r="3" spans="1:13">
      <c r="A3" t="s">
        <v>397</v>
      </c>
      <c r="B3" t="s">
        <v>806</v>
      </c>
      <c r="C3" t="s">
        <v>398</v>
      </c>
      <c r="D3" t="s">
        <v>225</v>
      </c>
      <c r="E3" t="s">
        <v>160</v>
      </c>
      <c r="F3" t="s">
        <v>393</v>
      </c>
      <c r="G3" t="s">
        <v>126</v>
      </c>
      <c r="H3" t="s">
        <v>396</v>
      </c>
      <c r="I3" t="s">
        <v>396</v>
      </c>
      <c r="J3" t="str">
        <f t="shared" ref="J3:J66" si="1">_xlfn.CONCAT(A3:C3)</f>
        <v>ABRIAL Chloe</v>
      </c>
      <c r="K3" t="str">
        <f>ExtractMyCompet!E3</f>
        <v>U14</v>
      </c>
      <c r="L3" t="str">
        <f t="shared" si="0"/>
        <v>AMICALE LAIQUE DE JONAGE</v>
      </c>
      <c r="M3" t="str">
        <f t="shared" ref="M3:M66" si="2">D3</f>
        <v>Femme</v>
      </c>
    </row>
    <row r="4" spans="1:13">
      <c r="A4" t="s">
        <v>399</v>
      </c>
      <c r="B4" t="s">
        <v>806</v>
      </c>
      <c r="C4" t="s">
        <v>400</v>
      </c>
      <c r="D4" t="s">
        <v>225</v>
      </c>
      <c r="E4" t="s">
        <v>130</v>
      </c>
      <c r="F4" t="s">
        <v>393</v>
      </c>
      <c r="G4" t="s">
        <v>98</v>
      </c>
      <c r="H4" t="s">
        <v>396</v>
      </c>
      <c r="I4" t="s">
        <v>396</v>
      </c>
      <c r="J4" t="str">
        <f t="shared" si="1"/>
        <v>ALBERT Léa</v>
      </c>
      <c r="K4" t="str">
        <f>ExtractMyCompet!E4</f>
        <v>U12</v>
      </c>
      <c r="L4" t="str">
        <f t="shared" si="0"/>
        <v>SOCIETE EDUCATIVE SPORTIVE ET LAIQUE DE LA MULATIERE</v>
      </c>
      <c r="M4" t="str">
        <f t="shared" si="2"/>
        <v>Femme</v>
      </c>
    </row>
    <row r="5" spans="1:13">
      <c r="A5" t="s">
        <v>401</v>
      </c>
      <c r="B5" t="s">
        <v>806</v>
      </c>
      <c r="C5" t="s">
        <v>402</v>
      </c>
      <c r="D5" t="s">
        <v>89</v>
      </c>
      <c r="E5" t="s">
        <v>186</v>
      </c>
      <c r="F5" t="s">
        <v>393</v>
      </c>
      <c r="G5" t="s">
        <v>94</v>
      </c>
      <c r="H5" t="s">
        <v>396</v>
      </c>
      <c r="I5" t="s">
        <v>396</v>
      </c>
      <c r="J5" t="str">
        <f t="shared" si="1"/>
        <v>ANNE Bastien</v>
      </c>
      <c r="K5" t="str">
        <f>ExtractMyCompet!E5</f>
        <v>U16</v>
      </c>
      <c r="L5" t="str">
        <f t="shared" si="0"/>
        <v>CHASSIEU AVENTURE</v>
      </c>
      <c r="M5" t="str">
        <f t="shared" si="2"/>
        <v>Homme</v>
      </c>
    </row>
    <row r="6" spans="1:13">
      <c r="A6" t="s">
        <v>403</v>
      </c>
      <c r="B6" t="s">
        <v>806</v>
      </c>
      <c r="C6" t="s">
        <v>404</v>
      </c>
      <c r="D6" t="s">
        <v>225</v>
      </c>
      <c r="E6" t="s">
        <v>186</v>
      </c>
      <c r="F6" t="s">
        <v>393</v>
      </c>
      <c r="G6" t="s">
        <v>98</v>
      </c>
      <c r="H6" t="s">
        <v>396</v>
      </c>
      <c r="I6" t="s">
        <v>396</v>
      </c>
      <c r="J6" t="str">
        <f t="shared" si="1"/>
        <v>BARTH Anaïs</v>
      </c>
      <c r="K6" t="str">
        <f>ExtractMyCompet!E6</f>
        <v>U16</v>
      </c>
      <c r="L6" t="str">
        <f t="shared" si="0"/>
        <v>SOCIETE EDUCATIVE SPORTIVE ET LAIQUE DE LA MULATIERE</v>
      </c>
      <c r="M6" t="str">
        <f t="shared" si="2"/>
        <v>Femme</v>
      </c>
    </row>
    <row r="7" spans="1:13">
      <c r="A7" t="s">
        <v>405</v>
      </c>
      <c r="B7" t="s">
        <v>806</v>
      </c>
      <c r="C7" t="s">
        <v>406</v>
      </c>
      <c r="D7" t="s">
        <v>225</v>
      </c>
      <c r="E7" t="s">
        <v>160</v>
      </c>
      <c r="F7" t="s">
        <v>393</v>
      </c>
      <c r="G7" t="s">
        <v>100</v>
      </c>
      <c r="H7" t="s">
        <v>396</v>
      </c>
      <c r="I7" t="s">
        <v>396</v>
      </c>
      <c r="J7" t="str">
        <f t="shared" si="1"/>
        <v>BARTHE Estelle</v>
      </c>
      <c r="K7" t="str">
        <f>ExtractMyCompet!E7</f>
        <v>U14</v>
      </c>
      <c r="L7" t="str">
        <f t="shared" si="0"/>
        <v>CLUB VERTIGE</v>
      </c>
      <c r="M7" t="str">
        <f t="shared" si="2"/>
        <v>Femme</v>
      </c>
    </row>
    <row r="8" spans="1:13">
      <c r="A8" t="s">
        <v>407</v>
      </c>
      <c r="B8" t="s">
        <v>806</v>
      </c>
      <c r="C8" t="s">
        <v>408</v>
      </c>
      <c r="D8" t="s">
        <v>225</v>
      </c>
      <c r="E8" t="s">
        <v>130</v>
      </c>
      <c r="F8" t="s">
        <v>393</v>
      </c>
      <c r="G8" t="s">
        <v>96</v>
      </c>
      <c r="H8" t="s">
        <v>396</v>
      </c>
      <c r="I8" t="s">
        <v>396</v>
      </c>
      <c r="J8" t="str">
        <f t="shared" si="1"/>
        <v>BARTHUET Anna</v>
      </c>
      <c r="K8" t="str">
        <f>ExtractMyCompet!E8</f>
        <v>U12</v>
      </c>
      <c r="L8" t="str">
        <f t="shared" si="0"/>
        <v>LA DEGAINE ESCALADE ET MONTAGNE</v>
      </c>
      <c r="M8" t="str">
        <f t="shared" si="2"/>
        <v>Femme</v>
      </c>
    </row>
    <row r="9" spans="1:13">
      <c r="A9" t="s">
        <v>407</v>
      </c>
      <c r="B9" t="s">
        <v>806</v>
      </c>
      <c r="C9" t="s">
        <v>409</v>
      </c>
      <c r="D9" t="s">
        <v>89</v>
      </c>
      <c r="E9" t="s">
        <v>186</v>
      </c>
      <c r="F9" t="s">
        <v>393</v>
      </c>
      <c r="G9" t="s">
        <v>96</v>
      </c>
      <c r="H9" t="s">
        <v>396</v>
      </c>
      <c r="I9" t="s">
        <v>396</v>
      </c>
      <c r="J9" t="str">
        <f t="shared" si="1"/>
        <v>BARTHUET Noé</v>
      </c>
      <c r="K9" t="str">
        <f>ExtractMyCompet!E9</f>
        <v>U16</v>
      </c>
      <c r="L9" t="str">
        <f t="shared" si="0"/>
        <v>LA DEGAINE ESCALADE ET MONTAGNE</v>
      </c>
      <c r="M9" t="str">
        <f t="shared" si="2"/>
        <v>Homme</v>
      </c>
    </row>
    <row r="10" spans="1:13">
      <c r="A10" t="s">
        <v>410</v>
      </c>
      <c r="B10" t="s">
        <v>806</v>
      </c>
      <c r="C10" t="s">
        <v>411</v>
      </c>
      <c r="D10" t="s">
        <v>89</v>
      </c>
      <c r="E10" t="s">
        <v>160</v>
      </c>
      <c r="F10" t="s">
        <v>393</v>
      </c>
      <c r="G10" t="s">
        <v>129</v>
      </c>
      <c r="H10" t="s">
        <v>396</v>
      </c>
      <c r="I10" t="s">
        <v>396</v>
      </c>
      <c r="J10" t="str">
        <f t="shared" si="1"/>
        <v>BATELIER Melvil</v>
      </c>
      <c r="K10" t="str">
        <f>ExtractMyCompet!E10</f>
        <v>U14</v>
      </c>
      <c r="L10" t="str">
        <f t="shared" si="0"/>
        <v>ASLGC ESCALADE</v>
      </c>
      <c r="M10" t="str">
        <f t="shared" si="2"/>
        <v>Homme</v>
      </c>
    </row>
    <row r="11" spans="1:13">
      <c r="A11" t="s">
        <v>412</v>
      </c>
      <c r="B11" t="s">
        <v>806</v>
      </c>
      <c r="C11" t="s">
        <v>413</v>
      </c>
      <c r="D11" t="s">
        <v>225</v>
      </c>
      <c r="E11" t="s">
        <v>188</v>
      </c>
      <c r="F11" t="s">
        <v>393</v>
      </c>
      <c r="G11" t="s">
        <v>91</v>
      </c>
      <c r="H11" t="s">
        <v>396</v>
      </c>
      <c r="I11" t="s">
        <v>396</v>
      </c>
      <c r="J11" t="str">
        <f t="shared" si="1"/>
        <v>BAYART Marion</v>
      </c>
      <c r="K11" t="str">
        <f>ExtractMyCompet!E11</f>
        <v>U18</v>
      </c>
      <c r="L11" t="str">
        <f t="shared" si="0"/>
        <v>MOUSTE'CLIP MONTAGNE ET ESCALADE</v>
      </c>
      <c r="M11" t="str">
        <f t="shared" si="2"/>
        <v>Femme</v>
      </c>
    </row>
    <row r="12" spans="1:13">
      <c r="A12" t="s">
        <v>414</v>
      </c>
      <c r="B12" t="s">
        <v>806</v>
      </c>
      <c r="C12" t="s">
        <v>415</v>
      </c>
      <c r="D12" t="s">
        <v>225</v>
      </c>
      <c r="E12" t="s">
        <v>130</v>
      </c>
      <c r="F12" t="s">
        <v>393</v>
      </c>
      <c r="G12" t="s">
        <v>106</v>
      </c>
      <c r="H12" t="s">
        <v>396</v>
      </c>
      <c r="I12" t="s">
        <v>396</v>
      </c>
      <c r="J12" t="str">
        <f t="shared" si="1"/>
        <v>BECK Valentine</v>
      </c>
      <c r="K12" t="str">
        <f>ExtractMyCompet!E12</f>
        <v>U12</v>
      </c>
      <c r="L12" t="str">
        <f t="shared" si="0"/>
        <v>AMICALE LAIQUE D'ANSE</v>
      </c>
      <c r="M12" t="str">
        <f t="shared" si="2"/>
        <v>Femme</v>
      </c>
    </row>
    <row r="13" spans="1:13">
      <c r="A13" t="s">
        <v>416</v>
      </c>
      <c r="B13" t="s">
        <v>806</v>
      </c>
      <c r="C13" t="s">
        <v>417</v>
      </c>
      <c r="D13" t="s">
        <v>89</v>
      </c>
      <c r="E13" t="s">
        <v>160</v>
      </c>
      <c r="F13" t="s">
        <v>393</v>
      </c>
      <c r="G13" t="s">
        <v>113</v>
      </c>
      <c r="H13" t="s">
        <v>396</v>
      </c>
      <c r="I13" t="s">
        <v>396</v>
      </c>
      <c r="J13" t="str">
        <f t="shared" si="1"/>
        <v>BELLON Baptiste</v>
      </c>
      <c r="K13" t="str">
        <f>ExtractMyCompet!E13</f>
        <v>U14</v>
      </c>
      <c r="L13" t="str">
        <f t="shared" si="0"/>
        <v>LYON ESCALADE SPORTIVE</v>
      </c>
      <c r="M13" t="str">
        <f t="shared" si="2"/>
        <v>Homme</v>
      </c>
    </row>
    <row r="14" spans="1:13">
      <c r="A14" t="s">
        <v>418</v>
      </c>
      <c r="B14" t="s">
        <v>806</v>
      </c>
      <c r="C14" t="s">
        <v>419</v>
      </c>
      <c r="D14" t="s">
        <v>225</v>
      </c>
      <c r="E14" t="s">
        <v>160</v>
      </c>
      <c r="F14" t="s">
        <v>393</v>
      </c>
      <c r="G14" t="s">
        <v>94</v>
      </c>
      <c r="H14" t="s">
        <v>396</v>
      </c>
      <c r="I14" t="s">
        <v>396</v>
      </c>
      <c r="J14" t="str">
        <f t="shared" si="1"/>
        <v>BELTRAN Eloise</v>
      </c>
      <c r="K14" t="str">
        <f>ExtractMyCompet!E14</f>
        <v>U14</v>
      </c>
      <c r="L14" t="str">
        <f t="shared" si="0"/>
        <v>CHASSIEU AVENTURE</v>
      </c>
      <c r="M14" t="str">
        <f t="shared" si="2"/>
        <v>Femme</v>
      </c>
    </row>
    <row r="15" spans="1:13">
      <c r="A15" t="s">
        <v>418</v>
      </c>
      <c r="B15" t="s">
        <v>806</v>
      </c>
      <c r="C15" t="s">
        <v>420</v>
      </c>
      <c r="D15" t="s">
        <v>225</v>
      </c>
      <c r="E15" t="s">
        <v>130</v>
      </c>
      <c r="F15" t="s">
        <v>393</v>
      </c>
      <c r="G15" t="s">
        <v>94</v>
      </c>
      <c r="H15" t="s">
        <v>396</v>
      </c>
      <c r="I15" t="s">
        <v>396</v>
      </c>
      <c r="J15" t="str">
        <f t="shared" si="1"/>
        <v>BELTRAN Juliette</v>
      </c>
      <c r="K15" t="str">
        <f>ExtractMyCompet!E15</f>
        <v>U12</v>
      </c>
      <c r="L15" t="str">
        <f t="shared" si="0"/>
        <v>CHASSIEU AVENTURE</v>
      </c>
      <c r="M15" t="str">
        <f t="shared" si="2"/>
        <v>Femme</v>
      </c>
    </row>
    <row r="16" spans="1:13">
      <c r="A16" t="s">
        <v>421</v>
      </c>
      <c r="B16" t="s">
        <v>806</v>
      </c>
      <c r="C16" t="s">
        <v>422</v>
      </c>
      <c r="D16" t="s">
        <v>225</v>
      </c>
      <c r="E16" t="s">
        <v>101</v>
      </c>
      <c r="F16" t="s">
        <v>393</v>
      </c>
      <c r="G16" t="s">
        <v>126</v>
      </c>
      <c r="H16" t="s">
        <v>396</v>
      </c>
      <c r="I16" t="s">
        <v>396</v>
      </c>
      <c r="J16" t="str">
        <f t="shared" si="1"/>
        <v>BEN MOUSSA Asma</v>
      </c>
      <c r="K16" t="str">
        <f>ExtractMyCompet!E16</f>
        <v>U10</v>
      </c>
      <c r="L16" t="str">
        <f t="shared" si="0"/>
        <v>AMICALE LAIQUE DE JONAGE</v>
      </c>
      <c r="M16" t="str">
        <f t="shared" si="2"/>
        <v>Femme</v>
      </c>
    </row>
    <row r="17" spans="1:13">
      <c r="A17" t="s">
        <v>423</v>
      </c>
      <c r="B17" t="s">
        <v>806</v>
      </c>
      <c r="C17" t="s">
        <v>424</v>
      </c>
      <c r="D17" t="s">
        <v>225</v>
      </c>
      <c r="E17" t="s">
        <v>160</v>
      </c>
      <c r="F17" t="s">
        <v>393</v>
      </c>
      <c r="G17" t="s">
        <v>91</v>
      </c>
      <c r="H17" t="s">
        <v>396</v>
      </c>
      <c r="I17" t="s">
        <v>396</v>
      </c>
      <c r="J17" t="str">
        <f t="shared" si="1"/>
        <v>BENOIT UCAR Julie</v>
      </c>
      <c r="K17" t="str">
        <f>ExtractMyCompet!E17</f>
        <v>U14</v>
      </c>
      <c r="L17" t="str">
        <f t="shared" si="0"/>
        <v>MOUSTE'CLIP MONTAGNE ET ESCALADE</v>
      </c>
      <c r="M17" t="str">
        <f t="shared" si="2"/>
        <v>Femme</v>
      </c>
    </row>
    <row r="18" spans="1:13">
      <c r="A18" t="s">
        <v>425</v>
      </c>
      <c r="B18" t="s">
        <v>806</v>
      </c>
      <c r="C18" t="s">
        <v>426</v>
      </c>
      <c r="D18" t="s">
        <v>89</v>
      </c>
      <c r="E18" t="s">
        <v>160</v>
      </c>
      <c r="F18" t="s">
        <v>393</v>
      </c>
      <c r="G18" t="s">
        <v>133</v>
      </c>
      <c r="H18" t="s">
        <v>396</v>
      </c>
      <c r="I18" t="s">
        <v>396</v>
      </c>
      <c r="J18" t="str">
        <f t="shared" si="1"/>
        <v>BERLINGERIE Simon</v>
      </c>
      <c r="K18" t="str">
        <f>ExtractMyCompet!E18</f>
        <v>U14</v>
      </c>
      <c r="L18" t="str">
        <f t="shared" si="0"/>
        <v>LYCOSES DE CHAMPAGNE AU MONT D'OR</v>
      </c>
      <c r="M18" t="str">
        <f t="shared" si="2"/>
        <v>Homme</v>
      </c>
    </row>
    <row r="19" spans="1:13">
      <c r="A19" t="s">
        <v>427</v>
      </c>
      <c r="B19" t="s">
        <v>806</v>
      </c>
      <c r="C19" t="s">
        <v>428</v>
      </c>
      <c r="D19" t="s">
        <v>89</v>
      </c>
      <c r="E19" t="s">
        <v>186</v>
      </c>
      <c r="F19" t="s">
        <v>393</v>
      </c>
      <c r="G19" t="s">
        <v>94</v>
      </c>
      <c r="H19" t="s">
        <v>396</v>
      </c>
      <c r="I19" t="s">
        <v>396</v>
      </c>
      <c r="J19" t="str">
        <f t="shared" si="1"/>
        <v>BERLOWSKI Arthur</v>
      </c>
      <c r="K19" t="str">
        <f>ExtractMyCompet!E19</f>
        <v>U16</v>
      </c>
      <c r="L19" t="str">
        <f t="shared" si="0"/>
        <v>CHASSIEU AVENTURE</v>
      </c>
      <c r="M19" t="str">
        <f t="shared" si="2"/>
        <v>Homme</v>
      </c>
    </row>
    <row r="20" spans="1:13">
      <c r="A20" t="s">
        <v>427</v>
      </c>
      <c r="B20" t="s">
        <v>806</v>
      </c>
      <c r="C20" t="s">
        <v>429</v>
      </c>
      <c r="D20" t="s">
        <v>89</v>
      </c>
      <c r="E20" t="s">
        <v>160</v>
      </c>
      <c r="F20" t="s">
        <v>393</v>
      </c>
      <c r="G20" t="s">
        <v>94</v>
      </c>
      <c r="H20" t="s">
        <v>396</v>
      </c>
      <c r="I20" t="s">
        <v>396</v>
      </c>
      <c r="J20" t="str">
        <f t="shared" si="1"/>
        <v>BERLOWSKI Victor</v>
      </c>
      <c r="K20" t="str">
        <f>ExtractMyCompet!E20</f>
        <v>U14</v>
      </c>
      <c r="L20" t="str">
        <f t="shared" si="0"/>
        <v>CHASSIEU AVENTURE</v>
      </c>
      <c r="M20" t="str">
        <f t="shared" si="2"/>
        <v>Homme</v>
      </c>
    </row>
    <row r="21" spans="1:13">
      <c r="A21" t="s">
        <v>430</v>
      </c>
      <c r="B21" t="s">
        <v>806</v>
      </c>
      <c r="C21" t="s">
        <v>431</v>
      </c>
      <c r="D21" t="s">
        <v>225</v>
      </c>
      <c r="E21" t="s">
        <v>101</v>
      </c>
      <c r="F21" t="s">
        <v>393</v>
      </c>
      <c r="G21" t="s">
        <v>94</v>
      </c>
      <c r="H21" t="s">
        <v>396</v>
      </c>
      <c r="I21" t="s">
        <v>396</v>
      </c>
      <c r="J21" t="str">
        <f t="shared" si="1"/>
        <v>BERNARD Lucie</v>
      </c>
      <c r="K21" t="str">
        <f>ExtractMyCompet!E21</f>
        <v>U10</v>
      </c>
      <c r="L21" t="str">
        <f t="shared" si="0"/>
        <v>CHASSIEU AVENTURE</v>
      </c>
      <c r="M21" t="str">
        <f t="shared" si="2"/>
        <v>Femme</v>
      </c>
    </row>
    <row r="22" spans="1:13">
      <c r="A22" t="s">
        <v>432</v>
      </c>
      <c r="B22" t="s">
        <v>806</v>
      </c>
      <c r="C22" t="s">
        <v>433</v>
      </c>
      <c r="D22" t="s">
        <v>89</v>
      </c>
      <c r="E22" t="s">
        <v>101</v>
      </c>
      <c r="F22" t="s">
        <v>393</v>
      </c>
      <c r="G22" t="s">
        <v>119</v>
      </c>
      <c r="H22" t="s">
        <v>396</v>
      </c>
      <c r="I22" t="s">
        <v>396</v>
      </c>
      <c r="J22" t="str">
        <f t="shared" si="1"/>
        <v>BERNET Eymeric</v>
      </c>
      <c r="K22" t="str">
        <f>ExtractMyCompet!E22</f>
        <v>U10</v>
      </c>
      <c r="L22" t="str">
        <f t="shared" si="0"/>
        <v>ST PIERRE ESCALADE</v>
      </c>
      <c r="M22" t="str">
        <f t="shared" si="2"/>
        <v>Homme</v>
      </c>
    </row>
    <row r="23" spans="1:13">
      <c r="A23" t="s">
        <v>434</v>
      </c>
      <c r="B23" t="s">
        <v>806</v>
      </c>
      <c r="C23" t="s">
        <v>435</v>
      </c>
      <c r="D23" t="s">
        <v>89</v>
      </c>
      <c r="E23" t="s">
        <v>130</v>
      </c>
      <c r="F23" t="s">
        <v>393</v>
      </c>
      <c r="G23" t="s">
        <v>94</v>
      </c>
      <c r="H23" t="s">
        <v>396</v>
      </c>
      <c r="I23" t="s">
        <v>396</v>
      </c>
      <c r="J23" t="str">
        <f t="shared" si="1"/>
        <v>BERNIER Leon</v>
      </c>
      <c r="K23" t="str">
        <f>ExtractMyCompet!E23</f>
        <v>U12</v>
      </c>
      <c r="L23" t="str">
        <f t="shared" si="0"/>
        <v>CHASSIEU AVENTURE</v>
      </c>
      <c r="M23" t="str">
        <f t="shared" si="2"/>
        <v>Homme</v>
      </c>
    </row>
    <row r="24" spans="1:13">
      <c r="A24" t="s">
        <v>436</v>
      </c>
      <c r="B24" t="s">
        <v>806</v>
      </c>
      <c r="C24" t="s">
        <v>437</v>
      </c>
      <c r="D24" t="s">
        <v>225</v>
      </c>
      <c r="E24" t="s">
        <v>383</v>
      </c>
      <c r="F24" t="s">
        <v>393</v>
      </c>
      <c r="G24" t="s">
        <v>94</v>
      </c>
      <c r="H24" t="s">
        <v>396</v>
      </c>
      <c r="I24" t="s">
        <v>396</v>
      </c>
      <c r="J24" t="str">
        <f t="shared" si="1"/>
        <v>BERQUIER Sophie</v>
      </c>
      <c r="K24" t="str">
        <f>ExtractMyCompet!E24</f>
        <v>VETERAN</v>
      </c>
      <c r="L24" t="str">
        <f t="shared" si="0"/>
        <v>CHASSIEU AVENTURE</v>
      </c>
      <c r="M24" t="str">
        <f t="shared" si="2"/>
        <v>Femme</v>
      </c>
    </row>
    <row r="25" spans="1:13">
      <c r="A25" t="s">
        <v>438</v>
      </c>
      <c r="B25" t="s">
        <v>806</v>
      </c>
      <c r="C25" t="s">
        <v>439</v>
      </c>
      <c r="D25" t="s">
        <v>89</v>
      </c>
      <c r="E25" t="s">
        <v>160</v>
      </c>
      <c r="F25" t="s">
        <v>393</v>
      </c>
      <c r="G25" t="s">
        <v>106</v>
      </c>
      <c r="H25" t="s">
        <v>396</v>
      </c>
      <c r="I25" t="s">
        <v>396</v>
      </c>
      <c r="J25" t="str">
        <f t="shared" si="1"/>
        <v>BESLON Milo</v>
      </c>
      <c r="K25" t="str">
        <f>ExtractMyCompet!E25</f>
        <v>U14</v>
      </c>
      <c r="L25" t="str">
        <f t="shared" si="0"/>
        <v>AMICALE LAIQUE D'ANSE</v>
      </c>
      <c r="M25" t="str">
        <f t="shared" si="2"/>
        <v>Homme</v>
      </c>
    </row>
    <row r="26" spans="1:13">
      <c r="A26" t="s">
        <v>440</v>
      </c>
      <c r="B26" t="s">
        <v>806</v>
      </c>
      <c r="C26" t="s">
        <v>441</v>
      </c>
      <c r="D26" t="s">
        <v>89</v>
      </c>
      <c r="E26" t="s">
        <v>210</v>
      </c>
      <c r="F26" t="s">
        <v>393</v>
      </c>
      <c r="G26" t="s">
        <v>184</v>
      </c>
      <c r="H26" t="s">
        <v>396</v>
      </c>
      <c r="I26" t="s">
        <v>396</v>
      </c>
      <c r="J26" t="str">
        <f t="shared" si="1"/>
        <v>BESSAIAH Bachir</v>
      </c>
      <c r="K26" t="str">
        <f>ExtractMyCompet!E26</f>
        <v>U20</v>
      </c>
      <c r="L26" t="str">
        <f t="shared" si="0"/>
        <v>A.S.V.E.L. SKI MONTAGNE</v>
      </c>
      <c r="M26" t="str">
        <f t="shared" si="2"/>
        <v>Homme</v>
      </c>
    </row>
    <row r="27" spans="1:13">
      <c r="A27" t="s">
        <v>442</v>
      </c>
      <c r="B27" t="s">
        <v>806</v>
      </c>
      <c r="C27" t="s">
        <v>443</v>
      </c>
      <c r="D27" t="s">
        <v>89</v>
      </c>
      <c r="E27" t="s">
        <v>130</v>
      </c>
      <c r="F27" t="s">
        <v>393</v>
      </c>
      <c r="G27" t="s">
        <v>108</v>
      </c>
      <c r="H27" t="s">
        <v>396</v>
      </c>
      <c r="I27" t="s">
        <v>396</v>
      </c>
      <c r="J27" t="str">
        <f t="shared" si="1"/>
        <v>BEY Raphael</v>
      </c>
      <c r="K27" t="str">
        <f>ExtractMyCompet!E27</f>
        <v>U12</v>
      </c>
      <c r="L27" t="str">
        <f t="shared" si="0"/>
        <v>C.P.E.A. VAULX EN VELIN</v>
      </c>
      <c r="M27" t="str">
        <f t="shared" si="2"/>
        <v>Homme</v>
      </c>
    </row>
    <row r="28" spans="1:13">
      <c r="A28" t="s">
        <v>444</v>
      </c>
      <c r="B28" t="s">
        <v>806</v>
      </c>
      <c r="C28" t="s">
        <v>409</v>
      </c>
      <c r="D28" t="s">
        <v>89</v>
      </c>
      <c r="E28" t="s">
        <v>130</v>
      </c>
      <c r="F28" t="s">
        <v>393</v>
      </c>
      <c r="G28" t="s">
        <v>96</v>
      </c>
      <c r="H28" t="s">
        <v>396</v>
      </c>
      <c r="I28" t="s">
        <v>396</v>
      </c>
      <c r="J28" t="str">
        <f t="shared" si="1"/>
        <v>BICHOT Noé</v>
      </c>
      <c r="K28" t="str">
        <f>ExtractMyCompet!E28</f>
        <v>U12</v>
      </c>
      <c r="L28" t="str">
        <f t="shared" si="0"/>
        <v>LA DEGAINE ESCALADE ET MONTAGNE</v>
      </c>
      <c r="M28" t="str">
        <f t="shared" si="2"/>
        <v>Homme</v>
      </c>
    </row>
    <row r="29" spans="1:13">
      <c r="A29" t="s">
        <v>444</v>
      </c>
      <c r="B29" t="s">
        <v>806</v>
      </c>
      <c r="C29" t="s">
        <v>445</v>
      </c>
      <c r="D29" t="s">
        <v>89</v>
      </c>
      <c r="E29" t="s">
        <v>188</v>
      </c>
      <c r="F29" t="s">
        <v>393</v>
      </c>
      <c r="G29" t="s">
        <v>96</v>
      </c>
      <c r="H29" t="s">
        <v>396</v>
      </c>
      <c r="I29" t="s">
        <v>396</v>
      </c>
      <c r="J29" t="str">
        <f t="shared" si="1"/>
        <v>BICHOT Tom</v>
      </c>
      <c r="K29" t="str">
        <f>ExtractMyCompet!E29</f>
        <v>U18</v>
      </c>
      <c r="L29" t="str">
        <f t="shared" si="0"/>
        <v>LA DEGAINE ESCALADE ET MONTAGNE</v>
      </c>
      <c r="M29" t="str">
        <f t="shared" si="2"/>
        <v>Homme</v>
      </c>
    </row>
    <row r="30" spans="1:13">
      <c r="A30" t="s">
        <v>446</v>
      </c>
      <c r="B30" t="s">
        <v>806</v>
      </c>
      <c r="C30" t="s">
        <v>447</v>
      </c>
      <c r="D30" t="s">
        <v>89</v>
      </c>
      <c r="E30" t="s">
        <v>210</v>
      </c>
      <c r="F30" t="s">
        <v>393</v>
      </c>
      <c r="G30" t="s">
        <v>100</v>
      </c>
      <c r="H30" t="s">
        <v>396</v>
      </c>
      <c r="I30" t="s">
        <v>396</v>
      </c>
      <c r="J30" t="str">
        <f t="shared" si="1"/>
        <v>BLOND Anthony</v>
      </c>
      <c r="K30" t="str">
        <f>ExtractMyCompet!E30</f>
        <v>U20</v>
      </c>
      <c r="L30" t="str">
        <f t="shared" si="0"/>
        <v>CLUB VERTIGE</v>
      </c>
      <c r="M30" t="str">
        <f t="shared" si="2"/>
        <v>Homme</v>
      </c>
    </row>
    <row r="31" spans="1:13">
      <c r="A31" t="s">
        <v>446</v>
      </c>
      <c r="B31" t="s">
        <v>806</v>
      </c>
      <c r="C31" t="s">
        <v>448</v>
      </c>
      <c r="D31" t="s">
        <v>89</v>
      </c>
      <c r="E31" t="s">
        <v>88</v>
      </c>
      <c r="F31" t="s">
        <v>393</v>
      </c>
      <c r="G31" t="s">
        <v>100</v>
      </c>
      <c r="H31" t="s">
        <v>396</v>
      </c>
      <c r="I31" t="s">
        <v>396</v>
      </c>
      <c r="J31" t="str">
        <f t="shared" si="1"/>
        <v>BLOND Maxance</v>
      </c>
      <c r="K31" t="str">
        <f>ExtractMyCompet!E31</f>
        <v>SENIOR</v>
      </c>
      <c r="L31" t="str">
        <f t="shared" si="0"/>
        <v>CLUB VERTIGE</v>
      </c>
      <c r="M31" t="str">
        <f t="shared" si="2"/>
        <v>Homme</v>
      </c>
    </row>
    <row r="32" spans="1:13">
      <c r="A32" t="s">
        <v>446</v>
      </c>
      <c r="B32" t="s">
        <v>806</v>
      </c>
      <c r="C32" t="s">
        <v>449</v>
      </c>
      <c r="D32" t="s">
        <v>89</v>
      </c>
      <c r="E32" t="s">
        <v>383</v>
      </c>
      <c r="F32" t="s">
        <v>393</v>
      </c>
      <c r="G32" t="s">
        <v>100</v>
      </c>
      <c r="H32" t="s">
        <v>396</v>
      </c>
      <c r="I32" t="s">
        <v>396</v>
      </c>
      <c r="J32" t="str">
        <f t="shared" si="1"/>
        <v>BLOND Stéphane</v>
      </c>
      <c r="K32" t="str">
        <f>ExtractMyCompet!E32</f>
        <v>VETERAN</v>
      </c>
      <c r="L32" t="str">
        <f t="shared" si="0"/>
        <v>CLUB VERTIGE</v>
      </c>
      <c r="M32" t="str">
        <f t="shared" si="2"/>
        <v>Homme</v>
      </c>
    </row>
    <row r="33" spans="1:13">
      <c r="A33" t="s">
        <v>450</v>
      </c>
      <c r="B33" t="s">
        <v>806</v>
      </c>
      <c r="C33" t="s">
        <v>451</v>
      </c>
      <c r="D33" t="s">
        <v>89</v>
      </c>
      <c r="E33" t="s">
        <v>101</v>
      </c>
      <c r="F33" t="s">
        <v>393</v>
      </c>
      <c r="G33" t="s">
        <v>94</v>
      </c>
      <c r="H33" t="s">
        <v>396</v>
      </c>
      <c r="I33" t="s">
        <v>396</v>
      </c>
      <c r="J33" t="str">
        <f t="shared" si="1"/>
        <v>BOULANGER Hugo</v>
      </c>
      <c r="K33" t="str">
        <f>ExtractMyCompet!E33</f>
        <v>U10</v>
      </c>
      <c r="L33" t="str">
        <f t="shared" si="0"/>
        <v>CHASSIEU AVENTURE</v>
      </c>
      <c r="M33" t="str">
        <f t="shared" si="2"/>
        <v>Homme</v>
      </c>
    </row>
    <row r="34" spans="1:13">
      <c r="A34" t="s">
        <v>452</v>
      </c>
      <c r="B34" t="s">
        <v>806</v>
      </c>
      <c r="C34" t="s">
        <v>453</v>
      </c>
      <c r="D34" t="s">
        <v>89</v>
      </c>
      <c r="E34" t="s">
        <v>88</v>
      </c>
      <c r="F34" t="s">
        <v>393</v>
      </c>
      <c r="G34" t="s">
        <v>300</v>
      </c>
      <c r="H34" t="s">
        <v>396</v>
      </c>
      <c r="I34" t="s">
        <v>396</v>
      </c>
      <c r="J34" t="str">
        <f t="shared" si="1"/>
        <v>BOUVIER Hippolyte</v>
      </c>
      <c r="K34" t="str">
        <f>ExtractMyCompet!E34</f>
        <v>SENIOR</v>
      </c>
      <c r="L34" t="str">
        <f t="shared" si="0"/>
        <v>BRON VERTICAL</v>
      </c>
      <c r="M34" t="str">
        <f t="shared" si="2"/>
        <v>Homme</v>
      </c>
    </row>
    <row r="35" spans="1:13">
      <c r="A35" t="s">
        <v>454</v>
      </c>
      <c r="B35" t="s">
        <v>806</v>
      </c>
      <c r="C35" t="s">
        <v>455</v>
      </c>
      <c r="D35" t="s">
        <v>225</v>
      </c>
      <c r="E35" t="s">
        <v>130</v>
      </c>
      <c r="F35" t="s">
        <v>393</v>
      </c>
      <c r="G35" t="s">
        <v>98</v>
      </c>
      <c r="H35" t="s">
        <v>396</v>
      </c>
      <c r="I35" t="s">
        <v>396</v>
      </c>
      <c r="J35" t="str">
        <f t="shared" si="1"/>
        <v>BOUé STRUB Léonie</v>
      </c>
      <c r="K35" t="str">
        <f>ExtractMyCompet!E35</f>
        <v>U12</v>
      </c>
      <c r="L35" t="str">
        <f t="shared" si="0"/>
        <v>SOCIETE EDUCATIVE SPORTIVE ET LAIQUE DE LA MULATIERE</v>
      </c>
      <c r="M35" t="str">
        <f t="shared" si="2"/>
        <v>Femme</v>
      </c>
    </row>
    <row r="36" spans="1:13">
      <c r="A36" t="s">
        <v>456</v>
      </c>
      <c r="B36" t="s">
        <v>806</v>
      </c>
      <c r="C36" t="s">
        <v>457</v>
      </c>
      <c r="D36" t="s">
        <v>225</v>
      </c>
      <c r="E36" t="s">
        <v>186</v>
      </c>
      <c r="F36" t="s">
        <v>393</v>
      </c>
      <c r="G36" t="s">
        <v>129</v>
      </c>
      <c r="H36" t="s">
        <v>396</v>
      </c>
      <c r="I36" t="s">
        <v>396</v>
      </c>
      <c r="J36" t="str">
        <f t="shared" si="1"/>
        <v>BRUCKERT Anouk</v>
      </c>
      <c r="K36" t="str">
        <f>ExtractMyCompet!E36</f>
        <v>U16</v>
      </c>
      <c r="L36" t="str">
        <f t="shared" si="0"/>
        <v>ASLGC ESCALADE</v>
      </c>
      <c r="M36" t="str">
        <f t="shared" si="2"/>
        <v>Femme</v>
      </c>
    </row>
    <row r="37" spans="1:13">
      <c r="A37" t="s">
        <v>458</v>
      </c>
      <c r="B37" t="s">
        <v>806</v>
      </c>
      <c r="C37" t="s">
        <v>459</v>
      </c>
      <c r="D37" t="s">
        <v>225</v>
      </c>
      <c r="E37" t="s">
        <v>101</v>
      </c>
      <c r="F37" t="s">
        <v>393</v>
      </c>
      <c r="G37" t="s">
        <v>94</v>
      </c>
      <c r="H37" t="s">
        <v>396</v>
      </c>
      <c r="I37" t="s">
        <v>396</v>
      </c>
      <c r="J37" t="str">
        <f t="shared" si="1"/>
        <v>BRUN Emilie</v>
      </c>
      <c r="K37" t="str">
        <f>ExtractMyCompet!E37</f>
        <v>U10</v>
      </c>
      <c r="L37" t="str">
        <f t="shared" si="0"/>
        <v>CHASSIEU AVENTURE</v>
      </c>
      <c r="M37" t="str">
        <f t="shared" si="2"/>
        <v>Femme</v>
      </c>
    </row>
    <row r="38" spans="1:13">
      <c r="A38" t="s">
        <v>460</v>
      </c>
      <c r="B38" t="s">
        <v>806</v>
      </c>
      <c r="C38" t="s">
        <v>461</v>
      </c>
      <c r="D38" t="s">
        <v>225</v>
      </c>
      <c r="E38" t="s">
        <v>101</v>
      </c>
      <c r="F38" t="s">
        <v>393</v>
      </c>
      <c r="G38" t="s">
        <v>96</v>
      </c>
      <c r="H38" t="s">
        <v>396</v>
      </c>
      <c r="I38" t="s">
        <v>396</v>
      </c>
      <c r="J38" t="str">
        <f t="shared" si="1"/>
        <v>BUSETTA Louison</v>
      </c>
      <c r="K38" t="str">
        <f>ExtractMyCompet!E38</f>
        <v>U10</v>
      </c>
      <c r="L38" t="str">
        <f t="shared" si="0"/>
        <v>LA DEGAINE ESCALADE ET MONTAGNE</v>
      </c>
      <c r="M38" t="str">
        <f t="shared" si="2"/>
        <v>Femme</v>
      </c>
    </row>
    <row r="39" spans="1:13">
      <c r="A39" t="s">
        <v>462</v>
      </c>
      <c r="B39" t="s">
        <v>806</v>
      </c>
      <c r="C39" t="s">
        <v>463</v>
      </c>
      <c r="D39" t="s">
        <v>225</v>
      </c>
      <c r="E39" t="s">
        <v>160</v>
      </c>
      <c r="F39" t="s">
        <v>393</v>
      </c>
      <c r="G39" t="s">
        <v>184</v>
      </c>
      <c r="H39" t="s">
        <v>396</v>
      </c>
      <c r="I39" t="s">
        <v>396</v>
      </c>
      <c r="J39" t="str">
        <f t="shared" si="1"/>
        <v>BUTTAY Louise</v>
      </c>
      <c r="K39" t="str">
        <f>ExtractMyCompet!E39</f>
        <v>U14</v>
      </c>
      <c r="L39" t="str">
        <f t="shared" si="0"/>
        <v>A.S.V.E.L. SKI MONTAGNE</v>
      </c>
      <c r="M39" t="str">
        <f t="shared" si="2"/>
        <v>Femme</v>
      </c>
    </row>
    <row r="40" spans="1:13">
      <c r="A40" t="s">
        <v>464</v>
      </c>
      <c r="B40" t="s">
        <v>806</v>
      </c>
      <c r="C40" t="s">
        <v>465</v>
      </c>
      <c r="D40" t="s">
        <v>89</v>
      </c>
      <c r="E40" t="s">
        <v>188</v>
      </c>
      <c r="F40" t="s">
        <v>393</v>
      </c>
      <c r="G40" t="s">
        <v>91</v>
      </c>
      <c r="H40" t="s">
        <v>396</v>
      </c>
      <c r="I40" t="s">
        <v>396</v>
      </c>
      <c r="J40" t="str">
        <f t="shared" si="1"/>
        <v>CAMPMAS CULAUD Timothé</v>
      </c>
      <c r="K40" t="str">
        <f>ExtractMyCompet!E40</f>
        <v>U18</v>
      </c>
      <c r="L40" t="str">
        <f t="shared" si="0"/>
        <v>MOUSTE'CLIP MONTAGNE ET ESCALADE</v>
      </c>
      <c r="M40" t="str">
        <f t="shared" si="2"/>
        <v>Homme</v>
      </c>
    </row>
    <row r="41" spans="1:13">
      <c r="A41" t="s">
        <v>466</v>
      </c>
      <c r="B41" t="s">
        <v>806</v>
      </c>
      <c r="C41" t="s">
        <v>467</v>
      </c>
      <c r="D41" t="s">
        <v>225</v>
      </c>
      <c r="E41" t="s">
        <v>101</v>
      </c>
      <c r="F41" t="s">
        <v>393</v>
      </c>
      <c r="G41" t="s">
        <v>106</v>
      </c>
      <c r="H41" t="s">
        <v>396</v>
      </c>
      <c r="I41" t="s">
        <v>396</v>
      </c>
      <c r="J41" t="str">
        <f t="shared" si="1"/>
        <v>CARRILLON Clémence</v>
      </c>
      <c r="K41" t="str">
        <f>ExtractMyCompet!E41</f>
        <v>U10</v>
      </c>
      <c r="L41" t="str">
        <f t="shared" si="0"/>
        <v>AMICALE LAIQUE D'ANSE</v>
      </c>
      <c r="M41" t="str">
        <f t="shared" si="2"/>
        <v>Femme</v>
      </c>
    </row>
    <row r="42" spans="1:13">
      <c r="A42" t="s">
        <v>466</v>
      </c>
      <c r="B42" t="s">
        <v>806</v>
      </c>
      <c r="C42" t="s">
        <v>420</v>
      </c>
      <c r="D42" t="s">
        <v>225</v>
      </c>
      <c r="E42" t="s">
        <v>130</v>
      </c>
      <c r="F42" t="s">
        <v>393</v>
      </c>
      <c r="G42" t="s">
        <v>106</v>
      </c>
      <c r="H42" t="s">
        <v>396</v>
      </c>
      <c r="I42" t="s">
        <v>396</v>
      </c>
      <c r="J42" t="str">
        <f t="shared" si="1"/>
        <v>CARRILLON Juliette</v>
      </c>
      <c r="K42" t="str">
        <f>ExtractMyCompet!E42</f>
        <v>U12</v>
      </c>
      <c r="L42" t="str">
        <f t="shared" si="0"/>
        <v>AMICALE LAIQUE D'ANSE</v>
      </c>
      <c r="M42" t="str">
        <f t="shared" si="2"/>
        <v>Femme</v>
      </c>
    </row>
    <row r="43" spans="1:13">
      <c r="A43" t="s">
        <v>468</v>
      </c>
      <c r="B43" t="s">
        <v>806</v>
      </c>
      <c r="C43" t="s">
        <v>469</v>
      </c>
      <c r="D43" t="s">
        <v>225</v>
      </c>
      <c r="E43" t="s">
        <v>130</v>
      </c>
      <c r="F43" t="s">
        <v>393</v>
      </c>
      <c r="G43" t="s">
        <v>129</v>
      </c>
      <c r="H43" t="s">
        <v>396</v>
      </c>
      <c r="I43" t="s">
        <v>396</v>
      </c>
      <c r="J43" t="str">
        <f t="shared" si="1"/>
        <v>CAVIGIOLI Lou</v>
      </c>
      <c r="K43" t="str">
        <f>ExtractMyCompet!E43</f>
        <v>U12</v>
      </c>
      <c r="L43" t="str">
        <f t="shared" si="0"/>
        <v>ASLGC ESCALADE</v>
      </c>
      <c r="M43" t="str">
        <f t="shared" si="2"/>
        <v>Femme</v>
      </c>
    </row>
    <row r="44" spans="1:13">
      <c r="A44" t="s">
        <v>470</v>
      </c>
      <c r="B44" t="s">
        <v>806</v>
      </c>
      <c r="C44" t="s">
        <v>471</v>
      </c>
      <c r="D44" t="s">
        <v>225</v>
      </c>
      <c r="E44" t="s">
        <v>188</v>
      </c>
      <c r="F44" t="s">
        <v>393</v>
      </c>
      <c r="G44" t="s">
        <v>87</v>
      </c>
      <c r="H44" t="s">
        <v>396</v>
      </c>
      <c r="I44" t="s">
        <v>396</v>
      </c>
      <c r="J44" t="str">
        <f t="shared" si="1"/>
        <v>CERRO Manon</v>
      </c>
      <c r="K44" t="str">
        <f>ExtractMyCompet!E44</f>
        <v>U18</v>
      </c>
      <c r="L44" t="str">
        <f t="shared" si="0"/>
        <v>CORB'ALP</v>
      </c>
      <c r="M44" t="str">
        <f t="shared" si="2"/>
        <v>Femme</v>
      </c>
    </row>
    <row r="45" spans="1:13">
      <c r="A45" t="s">
        <v>472</v>
      </c>
      <c r="B45" t="s">
        <v>806</v>
      </c>
      <c r="C45" t="s">
        <v>473</v>
      </c>
      <c r="D45" t="s">
        <v>225</v>
      </c>
      <c r="E45" t="s">
        <v>130</v>
      </c>
      <c r="F45" t="s">
        <v>393</v>
      </c>
      <c r="G45" t="s">
        <v>129</v>
      </c>
      <c r="H45" t="s">
        <v>396</v>
      </c>
      <c r="I45" t="s">
        <v>396</v>
      </c>
      <c r="J45" t="str">
        <f t="shared" si="1"/>
        <v>CHALET Ninon</v>
      </c>
      <c r="K45" t="str">
        <f>ExtractMyCompet!E45</f>
        <v>U12</v>
      </c>
      <c r="L45" t="str">
        <f t="shared" si="0"/>
        <v>ASLGC ESCALADE</v>
      </c>
      <c r="M45" t="str">
        <f t="shared" si="2"/>
        <v>Femme</v>
      </c>
    </row>
    <row r="46" spans="1:13">
      <c r="A46" t="s">
        <v>474</v>
      </c>
      <c r="B46" t="s">
        <v>806</v>
      </c>
      <c r="C46" t="s">
        <v>475</v>
      </c>
      <c r="D46" t="s">
        <v>225</v>
      </c>
      <c r="E46" t="s">
        <v>130</v>
      </c>
      <c r="F46" t="s">
        <v>393</v>
      </c>
      <c r="G46" t="s">
        <v>126</v>
      </c>
      <c r="H46" t="s">
        <v>396</v>
      </c>
      <c r="I46" t="s">
        <v>396</v>
      </c>
      <c r="J46" t="str">
        <f t="shared" si="1"/>
        <v>CHAPELLE Alice</v>
      </c>
      <c r="K46" t="str">
        <f>ExtractMyCompet!E46</f>
        <v>U12</v>
      </c>
      <c r="L46" t="str">
        <f t="shared" si="0"/>
        <v>AMICALE LAIQUE DE JONAGE</v>
      </c>
      <c r="M46" t="str">
        <f t="shared" si="2"/>
        <v>Femme</v>
      </c>
    </row>
    <row r="47" spans="1:13">
      <c r="A47" t="s">
        <v>476</v>
      </c>
      <c r="B47" t="s">
        <v>806</v>
      </c>
      <c r="C47" t="s">
        <v>477</v>
      </c>
      <c r="D47" t="s">
        <v>89</v>
      </c>
      <c r="E47" t="s">
        <v>130</v>
      </c>
      <c r="F47" t="s">
        <v>393</v>
      </c>
      <c r="G47" t="s">
        <v>119</v>
      </c>
      <c r="H47" t="s">
        <v>396</v>
      </c>
      <c r="I47" t="s">
        <v>396</v>
      </c>
      <c r="J47" t="str">
        <f t="shared" si="1"/>
        <v>CHAPPARD Yaël</v>
      </c>
      <c r="K47" t="str">
        <f>ExtractMyCompet!E47</f>
        <v>U12</v>
      </c>
      <c r="L47" t="str">
        <f t="shared" si="0"/>
        <v>ST PIERRE ESCALADE</v>
      </c>
      <c r="M47" t="str">
        <f t="shared" si="2"/>
        <v>Homme</v>
      </c>
    </row>
    <row r="48" spans="1:13">
      <c r="A48" t="s">
        <v>478</v>
      </c>
      <c r="B48" t="s">
        <v>806</v>
      </c>
      <c r="C48" t="s">
        <v>479</v>
      </c>
      <c r="D48" t="s">
        <v>89</v>
      </c>
      <c r="E48" t="s">
        <v>160</v>
      </c>
      <c r="F48" t="s">
        <v>393</v>
      </c>
      <c r="G48" t="s">
        <v>300</v>
      </c>
      <c r="H48" t="s">
        <v>396</v>
      </c>
      <c r="I48" t="s">
        <v>396</v>
      </c>
      <c r="J48" t="str">
        <f t="shared" si="1"/>
        <v>CHARNAY Emile</v>
      </c>
      <c r="K48" t="str">
        <f>ExtractMyCompet!E48</f>
        <v>U14</v>
      </c>
      <c r="L48" t="str">
        <f t="shared" si="0"/>
        <v>BRON VERTICAL</v>
      </c>
      <c r="M48" t="str">
        <f t="shared" si="2"/>
        <v>Homme</v>
      </c>
    </row>
    <row r="49" spans="1:13">
      <c r="A49" t="s">
        <v>480</v>
      </c>
      <c r="B49" t="s">
        <v>806</v>
      </c>
      <c r="C49" t="s">
        <v>481</v>
      </c>
      <c r="D49" t="s">
        <v>89</v>
      </c>
      <c r="E49" t="s">
        <v>186</v>
      </c>
      <c r="F49" t="s">
        <v>393</v>
      </c>
      <c r="G49" t="s">
        <v>119</v>
      </c>
      <c r="H49" t="s">
        <v>396</v>
      </c>
      <c r="I49" t="s">
        <v>396</v>
      </c>
      <c r="J49" t="str">
        <f t="shared" si="1"/>
        <v>CHAUBY Romain</v>
      </c>
      <c r="K49" t="str">
        <f>ExtractMyCompet!E49</f>
        <v>U16</v>
      </c>
      <c r="L49" t="str">
        <f t="shared" si="0"/>
        <v>ST PIERRE ESCALADE</v>
      </c>
      <c r="M49" t="str">
        <f t="shared" si="2"/>
        <v>Homme</v>
      </c>
    </row>
    <row r="50" spans="1:13">
      <c r="A50" t="s">
        <v>482</v>
      </c>
      <c r="B50" t="s">
        <v>806</v>
      </c>
      <c r="C50" t="s">
        <v>483</v>
      </c>
      <c r="D50" t="s">
        <v>89</v>
      </c>
      <c r="E50" t="s">
        <v>130</v>
      </c>
      <c r="F50" t="s">
        <v>393</v>
      </c>
      <c r="G50" t="s">
        <v>126</v>
      </c>
      <c r="H50" t="s">
        <v>396</v>
      </c>
      <c r="I50" t="s">
        <v>396</v>
      </c>
      <c r="J50" t="str">
        <f t="shared" si="1"/>
        <v>CHAZOT Tiago</v>
      </c>
      <c r="K50" t="str">
        <f>ExtractMyCompet!E50</f>
        <v>U12</v>
      </c>
      <c r="L50" t="str">
        <f t="shared" si="0"/>
        <v>AMICALE LAIQUE DE JONAGE</v>
      </c>
      <c r="M50" t="str">
        <f t="shared" si="2"/>
        <v>Homme</v>
      </c>
    </row>
    <row r="51" spans="1:13">
      <c r="A51" t="s">
        <v>484</v>
      </c>
      <c r="B51" t="s">
        <v>806</v>
      </c>
      <c r="C51" t="s">
        <v>485</v>
      </c>
      <c r="D51" t="s">
        <v>225</v>
      </c>
      <c r="E51" t="s">
        <v>130</v>
      </c>
      <c r="F51" t="s">
        <v>393</v>
      </c>
      <c r="G51" t="s">
        <v>145</v>
      </c>
      <c r="H51" t="s">
        <v>396</v>
      </c>
      <c r="I51" t="s">
        <v>396</v>
      </c>
      <c r="J51" t="str">
        <f t="shared" si="1"/>
        <v>CHOMAT LAURENT Soline</v>
      </c>
      <c r="K51" t="str">
        <f>ExtractMyCompet!E51</f>
        <v>U12</v>
      </c>
      <c r="L51" t="str">
        <f t="shared" si="0"/>
        <v>SAINT PRIEST MONTAGNE</v>
      </c>
      <c r="M51" t="str">
        <f t="shared" si="2"/>
        <v>Femme</v>
      </c>
    </row>
    <row r="52" spans="1:13">
      <c r="A52" t="s">
        <v>486</v>
      </c>
      <c r="B52" t="s">
        <v>806</v>
      </c>
      <c r="C52" t="s">
        <v>487</v>
      </c>
      <c r="D52" t="s">
        <v>225</v>
      </c>
      <c r="E52" t="s">
        <v>160</v>
      </c>
      <c r="F52" t="s">
        <v>393</v>
      </c>
      <c r="G52" t="s">
        <v>94</v>
      </c>
      <c r="H52" t="s">
        <v>396</v>
      </c>
      <c r="I52" t="s">
        <v>396</v>
      </c>
      <c r="J52" t="str">
        <f t="shared" si="1"/>
        <v>CIBOT Emma</v>
      </c>
      <c r="K52" t="str">
        <f>ExtractMyCompet!E52</f>
        <v>U14</v>
      </c>
      <c r="L52" t="str">
        <f t="shared" si="0"/>
        <v>CHASSIEU AVENTURE</v>
      </c>
      <c r="M52" t="str">
        <f t="shared" si="2"/>
        <v>Femme</v>
      </c>
    </row>
    <row r="53" spans="1:13">
      <c r="A53" t="s">
        <v>486</v>
      </c>
      <c r="B53" t="s">
        <v>806</v>
      </c>
      <c r="C53" t="s">
        <v>488</v>
      </c>
      <c r="D53" t="s">
        <v>225</v>
      </c>
      <c r="E53" t="s">
        <v>186</v>
      </c>
      <c r="F53" t="s">
        <v>393</v>
      </c>
      <c r="G53" t="s">
        <v>94</v>
      </c>
      <c r="H53" t="s">
        <v>396</v>
      </c>
      <c r="I53" t="s">
        <v>396</v>
      </c>
      <c r="J53" t="str">
        <f t="shared" si="1"/>
        <v>CIBOT Mathilda</v>
      </c>
      <c r="K53" t="str">
        <f>ExtractMyCompet!E53</f>
        <v>U16</v>
      </c>
      <c r="L53" t="str">
        <f t="shared" si="0"/>
        <v>CHASSIEU AVENTURE</v>
      </c>
      <c r="M53" t="str">
        <f t="shared" si="2"/>
        <v>Femme</v>
      </c>
    </row>
    <row r="54" spans="1:13">
      <c r="A54" t="s">
        <v>486</v>
      </c>
      <c r="B54" t="s">
        <v>806</v>
      </c>
      <c r="C54" t="s">
        <v>489</v>
      </c>
      <c r="D54" t="s">
        <v>89</v>
      </c>
      <c r="E54" t="s">
        <v>383</v>
      </c>
      <c r="F54" t="s">
        <v>393</v>
      </c>
      <c r="G54" t="s">
        <v>94</v>
      </c>
      <c r="H54" t="s">
        <v>396</v>
      </c>
      <c r="I54" t="s">
        <v>396</v>
      </c>
      <c r="J54" t="str">
        <f t="shared" si="1"/>
        <v>CIBOT Matthieu</v>
      </c>
      <c r="K54" t="str">
        <f>ExtractMyCompet!E54</f>
        <v>VETERAN</v>
      </c>
      <c r="L54" t="str">
        <f t="shared" si="0"/>
        <v>CHASSIEU AVENTURE</v>
      </c>
      <c r="M54" t="str">
        <f t="shared" si="2"/>
        <v>Homme</v>
      </c>
    </row>
    <row r="55" spans="1:13">
      <c r="A55" t="s">
        <v>490</v>
      </c>
      <c r="B55" t="s">
        <v>806</v>
      </c>
      <c r="C55" t="s">
        <v>491</v>
      </c>
      <c r="D55" t="s">
        <v>89</v>
      </c>
      <c r="E55" t="s">
        <v>130</v>
      </c>
      <c r="F55" t="s">
        <v>393</v>
      </c>
      <c r="G55" t="s">
        <v>94</v>
      </c>
      <c r="H55" t="s">
        <v>396</v>
      </c>
      <c r="I55" t="s">
        <v>396</v>
      </c>
      <c r="J55" t="str">
        <f t="shared" si="1"/>
        <v>CLIER Timothée</v>
      </c>
      <c r="K55" t="str">
        <f>ExtractMyCompet!E55</f>
        <v>U12</v>
      </c>
      <c r="L55" t="str">
        <f t="shared" si="0"/>
        <v>CHASSIEU AVENTURE</v>
      </c>
      <c r="M55" t="str">
        <f t="shared" si="2"/>
        <v>Homme</v>
      </c>
    </row>
    <row r="56" spans="1:13">
      <c r="A56" t="s">
        <v>492</v>
      </c>
      <c r="B56" t="s">
        <v>806</v>
      </c>
      <c r="C56" t="s">
        <v>493</v>
      </c>
      <c r="D56" t="s">
        <v>89</v>
      </c>
      <c r="E56" t="s">
        <v>160</v>
      </c>
      <c r="F56" t="s">
        <v>393</v>
      </c>
      <c r="G56" t="s">
        <v>126</v>
      </c>
      <c r="H56" t="s">
        <v>396</v>
      </c>
      <c r="I56" t="s">
        <v>396</v>
      </c>
      <c r="J56" t="str">
        <f t="shared" si="1"/>
        <v>COCHE Eden</v>
      </c>
      <c r="K56" t="str">
        <f>ExtractMyCompet!E56</f>
        <v>U14</v>
      </c>
      <c r="L56" t="str">
        <f t="shared" si="0"/>
        <v>AMICALE LAIQUE DE JONAGE</v>
      </c>
      <c r="M56" t="str">
        <f t="shared" si="2"/>
        <v>Homme</v>
      </c>
    </row>
    <row r="57" spans="1:13">
      <c r="A57" t="s">
        <v>494</v>
      </c>
      <c r="B57" t="s">
        <v>806</v>
      </c>
      <c r="C57" t="s">
        <v>495</v>
      </c>
      <c r="D57" t="s">
        <v>225</v>
      </c>
      <c r="E57" t="s">
        <v>101</v>
      </c>
      <c r="F57" t="s">
        <v>393</v>
      </c>
      <c r="G57" t="s">
        <v>94</v>
      </c>
      <c r="H57" t="s">
        <v>396</v>
      </c>
      <c r="I57" t="s">
        <v>396</v>
      </c>
      <c r="J57" t="str">
        <f t="shared" si="1"/>
        <v>COLIN Lucile</v>
      </c>
      <c r="K57" t="str">
        <f>ExtractMyCompet!E57</f>
        <v>U10</v>
      </c>
      <c r="L57" t="str">
        <f t="shared" si="0"/>
        <v>CHASSIEU AVENTURE</v>
      </c>
      <c r="M57" t="str">
        <f t="shared" si="2"/>
        <v>Femme</v>
      </c>
    </row>
    <row r="58" spans="1:13">
      <c r="A58" t="s">
        <v>496</v>
      </c>
      <c r="B58" t="s">
        <v>806</v>
      </c>
      <c r="C58" t="s">
        <v>497</v>
      </c>
      <c r="D58" t="s">
        <v>89</v>
      </c>
      <c r="E58" t="s">
        <v>160</v>
      </c>
      <c r="F58" t="s">
        <v>393</v>
      </c>
      <c r="G58" t="s">
        <v>96</v>
      </c>
      <c r="H58" t="s">
        <v>396</v>
      </c>
      <c r="I58" t="s">
        <v>396</v>
      </c>
      <c r="J58" t="str">
        <f t="shared" si="1"/>
        <v>COSTES Nathan</v>
      </c>
      <c r="K58" t="str">
        <f>ExtractMyCompet!E58</f>
        <v>U14</v>
      </c>
      <c r="L58" t="str">
        <f t="shared" si="0"/>
        <v>LA DEGAINE ESCALADE ET MONTAGNE</v>
      </c>
      <c r="M58" t="str">
        <f t="shared" si="2"/>
        <v>Homme</v>
      </c>
    </row>
    <row r="59" spans="1:13">
      <c r="A59" t="s">
        <v>498</v>
      </c>
      <c r="B59" t="s">
        <v>806</v>
      </c>
      <c r="C59" t="s">
        <v>499</v>
      </c>
      <c r="D59" t="s">
        <v>89</v>
      </c>
      <c r="E59" t="s">
        <v>186</v>
      </c>
      <c r="F59" t="s">
        <v>393</v>
      </c>
      <c r="G59" t="s">
        <v>96</v>
      </c>
      <c r="H59" t="s">
        <v>396</v>
      </c>
      <c r="I59" t="s">
        <v>396</v>
      </c>
      <c r="J59" t="str">
        <f t="shared" si="1"/>
        <v>COTTAZ Axel</v>
      </c>
      <c r="K59" t="str">
        <f>ExtractMyCompet!E59</f>
        <v>U16</v>
      </c>
      <c r="L59" t="str">
        <f t="shared" si="0"/>
        <v>LA DEGAINE ESCALADE ET MONTAGNE</v>
      </c>
      <c r="M59" t="str">
        <f t="shared" si="2"/>
        <v>Homme</v>
      </c>
    </row>
    <row r="60" spans="1:13">
      <c r="A60" t="s">
        <v>500</v>
      </c>
      <c r="B60" t="s">
        <v>806</v>
      </c>
      <c r="C60" t="s">
        <v>501</v>
      </c>
      <c r="D60" t="s">
        <v>225</v>
      </c>
      <c r="E60" t="s">
        <v>383</v>
      </c>
      <c r="F60" t="s">
        <v>393</v>
      </c>
      <c r="G60" t="s">
        <v>108</v>
      </c>
      <c r="H60" t="s">
        <v>396</v>
      </c>
      <c r="I60" t="s">
        <v>396</v>
      </c>
      <c r="J60" t="str">
        <f t="shared" si="1"/>
        <v>COUTAREL Sandrine</v>
      </c>
      <c r="K60" t="str">
        <f>ExtractMyCompet!E60</f>
        <v>VETERAN</v>
      </c>
      <c r="L60" t="str">
        <f t="shared" si="0"/>
        <v>C.P.E.A. VAULX EN VELIN</v>
      </c>
      <c r="M60" t="str">
        <f t="shared" si="2"/>
        <v>Femme</v>
      </c>
    </row>
    <row r="61" spans="1:13">
      <c r="A61" t="s">
        <v>502</v>
      </c>
      <c r="B61" t="s">
        <v>806</v>
      </c>
      <c r="C61" t="s">
        <v>395</v>
      </c>
      <c r="D61" t="s">
        <v>225</v>
      </c>
      <c r="E61" t="s">
        <v>101</v>
      </c>
      <c r="F61" t="s">
        <v>393</v>
      </c>
      <c r="G61" t="s">
        <v>126</v>
      </c>
      <c r="H61" t="s">
        <v>396</v>
      </c>
      <c r="I61" t="s">
        <v>396</v>
      </c>
      <c r="J61" t="str">
        <f t="shared" si="1"/>
        <v>COUTELIER Louane</v>
      </c>
      <c r="K61" t="str">
        <f>ExtractMyCompet!E61</f>
        <v>U10</v>
      </c>
      <c r="L61" t="str">
        <f t="shared" si="0"/>
        <v>AMICALE LAIQUE DE JONAGE</v>
      </c>
      <c r="M61" t="str">
        <f t="shared" si="2"/>
        <v>Femme</v>
      </c>
    </row>
    <row r="62" spans="1:13">
      <c r="A62" t="s">
        <v>503</v>
      </c>
      <c r="B62" t="s">
        <v>806</v>
      </c>
      <c r="C62" t="s">
        <v>504</v>
      </c>
      <c r="D62" t="s">
        <v>89</v>
      </c>
      <c r="E62" t="s">
        <v>160</v>
      </c>
      <c r="F62" t="s">
        <v>393</v>
      </c>
      <c r="G62" t="s">
        <v>202</v>
      </c>
      <c r="H62" t="s">
        <v>396</v>
      </c>
      <c r="I62" t="s">
        <v>396</v>
      </c>
      <c r="J62" t="str">
        <f t="shared" si="1"/>
        <v>CRESSENT Raphaël</v>
      </c>
      <c r="K62" t="str">
        <f>ExtractMyCompet!E62</f>
        <v>U14</v>
      </c>
      <c r="L62" t="str">
        <f t="shared" si="0"/>
        <v>LES 5 MOUSQUETONS</v>
      </c>
      <c r="M62" t="str">
        <f t="shared" si="2"/>
        <v>Homme</v>
      </c>
    </row>
    <row r="63" spans="1:13">
      <c r="A63" t="s">
        <v>505</v>
      </c>
      <c r="B63" t="s">
        <v>806</v>
      </c>
      <c r="C63" t="s">
        <v>506</v>
      </c>
      <c r="D63" t="s">
        <v>225</v>
      </c>
      <c r="E63" t="s">
        <v>160</v>
      </c>
      <c r="F63" t="s">
        <v>393</v>
      </c>
      <c r="G63" t="s">
        <v>94</v>
      </c>
      <c r="H63" t="s">
        <v>396</v>
      </c>
      <c r="I63" t="s">
        <v>396</v>
      </c>
      <c r="J63" t="str">
        <f t="shared" si="1"/>
        <v>DARNIS Anae</v>
      </c>
      <c r="K63" t="str">
        <f>ExtractMyCompet!E63</f>
        <v>U14</v>
      </c>
      <c r="L63" t="str">
        <f t="shared" si="0"/>
        <v>CHASSIEU AVENTURE</v>
      </c>
      <c r="M63" t="str">
        <f t="shared" si="2"/>
        <v>Femme</v>
      </c>
    </row>
    <row r="64" spans="1:13">
      <c r="A64" t="s">
        <v>507</v>
      </c>
      <c r="B64" t="s">
        <v>806</v>
      </c>
      <c r="C64" t="s">
        <v>508</v>
      </c>
      <c r="D64" t="s">
        <v>89</v>
      </c>
      <c r="E64" t="s">
        <v>130</v>
      </c>
      <c r="F64" t="s">
        <v>393</v>
      </c>
      <c r="G64" t="s">
        <v>202</v>
      </c>
      <c r="H64" t="s">
        <v>396</v>
      </c>
      <c r="I64" t="s">
        <v>396</v>
      </c>
      <c r="J64" t="str">
        <f t="shared" si="1"/>
        <v>DECROZE Valentin</v>
      </c>
      <c r="K64" t="str">
        <f>ExtractMyCompet!E64</f>
        <v>U12</v>
      </c>
      <c r="L64" t="str">
        <f t="shared" si="0"/>
        <v>LES 5 MOUSQUETONS</v>
      </c>
      <c r="M64" t="str">
        <f t="shared" si="2"/>
        <v>Homme</v>
      </c>
    </row>
    <row r="65" spans="1:13">
      <c r="A65" t="s">
        <v>509</v>
      </c>
      <c r="B65" t="s">
        <v>806</v>
      </c>
      <c r="C65" t="s">
        <v>510</v>
      </c>
      <c r="D65" t="s">
        <v>225</v>
      </c>
      <c r="E65" t="s">
        <v>101</v>
      </c>
      <c r="F65" t="s">
        <v>393</v>
      </c>
      <c r="G65" t="s">
        <v>106</v>
      </c>
      <c r="H65" t="s">
        <v>396</v>
      </c>
      <c r="I65" t="s">
        <v>396</v>
      </c>
      <c r="J65" t="str">
        <f t="shared" si="1"/>
        <v>DEJOUX Erine</v>
      </c>
      <c r="K65" t="str">
        <f>ExtractMyCompet!E65</f>
        <v>U10</v>
      </c>
      <c r="L65" t="str">
        <f t="shared" si="0"/>
        <v>AMICALE LAIQUE D'ANSE</v>
      </c>
      <c r="M65" t="str">
        <f t="shared" si="2"/>
        <v>Femme</v>
      </c>
    </row>
    <row r="66" spans="1:13">
      <c r="A66" t="s">
        <v>511</v>
      </c>
      <c r="B66" t="s">
        <v>806</v>
      </c>
      <c r="C66" t="s">
        <v>512</v>
      </c>
      <c r="D66" t="s">
        <v>225</v>
      </c>
      <c r="E66" t="s">
        <v>186</v>
      </c>
      <c r="F66" t="s">
        <v>393</v>
      </c>
      <c r="G66" t="s">
        <v>94</v>
      </c>
      <c r="H66" t="s">
        <v>396</v>
      </c>
      <c r="I66" t="s">
        <v>396</v>
      </c>
      <c r="J66" t="str">
        <f t="shared" si="1"/>
        <v>DELAPLACE PINTO Lina</v>
      </c>
      <c r="K66" t="str">
        <f>ExtractMyCompet!E66</f>
        <v>U16</v>
      </c>
      <c r="L66" t="str">
        <f t="shared" ref="L66:L129" si="3">G66</f>
        <v>CHASSIEU AVENTURE</v>
      </c>
      <c r="M66" t="str">
        <f t="shared" si="2"/>
        <v>Femme</v>
      </c>
    </row>
    <row r="67" spans="1:13">
      <c r="A67" t="s">
        <v>513</v>
      </c>
      <c r="B67" t="s">
        <v>806</v>
      </c>
      <c r="C67" t="s">
        <v>514</v>
      </c>
      <c r="D67" t="s">
        <v>225</v>
      </c>
      <c r="E67" t="s">
        <v>160</v>
      </c>
      <c r="F67" t="s">
        <v>393</v>
      </c>
      <c r="G67" t="s">
        <v>87</v>
      </c>
      <c r="H67" t="s">
        <v>396</v>
      </c>
      <c r="I67" t="s">
        <v>396</v>
      </c>
      <c r="J67" t="str">
        <f t="shared" ref="J67:J130" si="4">_xlfn.CONCAT(A67:C67)</f>
        <v>DELAYE Sacha</v>
      </c>
      <c r="K67" t="str">
        <f>ExtractMyCompet!E67</f>
        <v>U14</v>
      </c>
      <c r="L67" t="str">
        <f t="shared" si="3"/>
        <v>CORB'ALP</v>
      </c>
      <c r="M67" t="str">
        <f t="shared" ref="M67:M130" si="5">D67</f>
        <v>Femme</v>
      </c>
    </row>
    <row r="68" spans="1:13">
      <c r="A68" t="s">
        <v>515</v>
      </c>
      <c r="B68" t="s">
        <v>806</v>
      </c>
      <c r="C68" t="s">
        <v>516</v>
      </c>
      <c r="D68" t="s">
        <v>89</v>
      </c>
      <c r="E68" t="s">
        <v>160</v>
      </c>
      <c r="F68" t="s">
        <v>393</v>
      </c>
      <c r="G68" t="s">
        <v>113</v>
      </c>
      <c r="H68" t="s">
        <v>396</v>
      </c>
      <c r="I68" t="s">
        <v>396</v>
      </c>
      <c r="J68" t="str">
        <f t="shared" si="4"/>
        <v>DELESTRADE Félix</v>
      </c>
      <c r="K68" t="str">
        <f>ExtractMyCompet!E68</f>
        <v>U14</v>
      </c>
      <c r="L68" t="str">
        <f t="shared" si="3"/>
        <v>LYON ESCALADE SPORTIVE</v>
      </c>
      <c r="M68" t="str">
        <f t="shared" si="5"/>
        <v>Homme</v>
      </c>
    </row>
    <row r="69" spans="1:13">
      <c r="A69" t="s">
        <v>517</v>
      </c>
      <c r="B69" t="s">
        <v>806</v>
      </c>
      <c r="C69" t="s">
        <v>518</v>
      </c>
      <c r="D69" t="s">
        <v>89</v>
      </c>
      <c r="E69" t="s">
        <v>160</v>
      </c>
      <c r="F69" t="s">
        <v>393</v>
      </c>
      <c r="G69" t="s">
        <v>100</v>
      </c>
      <c r="H69" t="s">
        <v>396</v>
      </c>
      <c r="I69" t="s">
        <v>396</v>
      </c>
      <c r="J69" t="str">
        <f t="shared" si="4"/>
        <v>DELSOL Lucas</v>
      </c>
      <c r="K69" t="str">
        <f>ExtractMyCompet!E69</f>
        <v>U14</v>
      </c>
      <c r="L69" t="str">
        <f t="shared" si="3"/>
        <v>CLUB VERTIGE</v>
      </c>
      <c r="M69" t="str">
        <f t="shared" si="5"/>
        <v>Homme</v>
      </c>
    </row>
    <row r="70" spans="1:13">
      <c r="A70" t="s">
        <v>519</v>
      </c>
      <c r="B70" t="s">
        <v>806</v>
      </c>
      <c r="C70" t="s">
        <v>520</v>
      </c>
      <c r="D70" t="s">
        <v>225</v>
      </c>
      <c r="E70" t="s">
        <v>88</v>
      </c>
      <c r="F70" t="s">
        <v>393</v>
      </c>
      <c r="G70" t="s">
        <v>94</v>
      </c>
      <c r="H70" t="s">
        <v>396</v>
      </c>
      <c r="I70" t="s">
        <v>396</v>
      </c>
      <c r="J70" t="str">
        <f t="shared" si="4"/>
        <v>DEPAULIS Célia</v>
      </c>
      <c r="K70" t="str">
        <f>ExtractMyCompet!E70</f>
        <v>SENIOR</v>
      </c>
      <c r="L70" t="str">
        <f t="shared" si="3"/>
        <v>CHASSIEU AVENTURE</v>
      </c>
      <c r="M70" t="str">
        <f t="shared" si="5"/>
        <v>Femme</v>
      </c>
    </row>
    <row r="71" spans="1:13">
      <c r="A71" t="s">
        <v>521</v>
      </c>
      <c r="B71" t="s">
        <v>806</v>
      </c>
      <c r="C71" t="s">
        <v>522</v>
      </c>
      <c r="D71" t="s">
        <v>89</v>
      </c>
      <c r="E71" t="s">
        <v>188</v>
      </c>
      <c r="F71" t="s">
        <v>393</v>
      </c>
      <c r="G71" t="s">
        <v>87</v>
      </c>
      <c r="H71" t="s">
        <v>396</v>
      </c>
      <c r="I71" t="s">
        <v>396</v>
      </c>
      <c r="J71" t="str">
        <f t="shared" si="4"/>
        <v>DERBRE Dorian</v>
      </c>
      <c r="K71" t="str">
        <f>ExtractMyCompet!E71</f>
        <v>U18</v>
      </c>
      <c r="L71" t="str">
        <f t="shared" si="3"/>
        <v>CORB'ALP</v>
      </c>
      <c r="M71" t="str">
        <f t="shared" si="5"/>
        <v>Homme</v>
      </c>
    </row>
    <row r="72" spans="1:13">
      <c r="A72" t="s">
        <v>523</v>
      </c>
      <c r="B72" t="s">
        <v>806</v>
      </c>
      <c r="C72" t="s">
        <v>524</v>
      </c>
      <c r="D72" t="s">
        <v>225</v>
      </c>
      <c r="E72" t="s">
        <v>188</v>
      </c>
      <c r="F72" t="s">
        <v>393</v>
      </c>
      <c r="G72" t="s">
        <v>300</v>
      </c>
      <c r="H72" t="s">
        <v>396</v>
      </c>
      <c r="I72" t="s">
        <v>396</v>
      </c>
      <c r="J72" t="str">
        <f t="shared" si="4"/>
        <v>DESRUOL Mathilde</v>
      </c>
      <c r="K72" t="str">
        <f>ExtractMyCompet!E72</f>
        <v>U18</v>
      </c>
      <c r="L72" t="str">
        <f t="shared" si="3"/>
        <v>BRON VERTICAL</v>
      </c>
      <c r="M72" t="str">
        <f t="shared" si="5"/>
        <v>Femme</v>
      </c>
    </row>
    <row r="73" spans="1:13">
      <c r="A73" t="s">
        <v>525</v>
      </c>
      <c r="B73" t="s">
        <v>806</v>
      </c>
      <c r="C73" t="s">
        <v>526</v>
      </c>
      <c r="D73" t="s">
        <v>225</v>
      </c>
      <c r="E73" t="s">
        <v>186</v>
      </c>
      <c r="F73" t="s">
        <v>393</v>
      </c>
      <c r="G73" t="s">
        <v>108</v>
      </c>
      <c r="H73" t="s">
        <v>396</v>
      </c>
      <c r="I73" t="s">
        <v>396</v>
      </c>
      <c r="J73" t="str">
        <f t="shared" si="4"/>
        <v>DHONT Coralie</v>
      </c>
      <c r="K73" t="str">
        <f>ExtractMyCompet!E73</f>
        <v>U16</v>
      </c>
      <c r="L73" t="str">
        <f t="shared" si="3"/>
        <v>C.P.E.A. VAULX EN VELIN</v>
      </c>
      <c r="M73" t="str">
        <f t="shared" si="5"/>
        <v>Femme</v>
      </c>
    </row>
    <row r="74" spans="1:13">
      <c r="A74" t="s">
        <v>525</v>
      </c>
      <c r="B74" t="s">
        <v>806</v>
      </c>
      <c r="C74" t="s">
        <v>527</v>
      </c>
      <c r="D74" t="s">
        <v>89</v>
      </c>
      <c r="E74" t="s">
        <v>383</v>
      </c>
      <c r="F74" t="s">
        <v>393</v>
      </c>
      <c r="G74" t="s">
        <v>108</v>
      </c>
      <c r="H74" t="s">
        <v>396</v>
      </c>
      <c r="I74" t="s">
        <v>396</v>
      </c>
      <c r="J74" t="str">
        <f t="shared" si="4"/>
        <v>DHONT Frederic</v>
      </c>
      <c r="K74" t="str">
        <f>ExtractMyCompet!E74</f>
        <v>VETERAN</v>
      </c>
      <c r="L74" t="str">
        <f t="shared" si="3"/>
        <v>C.P.E.A. VAULX EN VELIN</v>
      </c>
      <c r="M74" t="str">
        <f t="shared" si="5"/>
        <v>Homme</v>
      </c>
    </row>
    <row r="75" spans="1:13">
      <c r="A75" t="s">
        <v>528</v>
      </c>
      <c r="B75" t="s">
        <v>806</v>
      </c>
      <c r="C75" t="s">
        <v>395</v>
      </c>
      <c r="D75" t="s">
        <v>225</v>
      </c>
      <c r="E75" t="s">
        <v>188</v>
      </c>
      <c r="F75" t="s">
        <v>393</v>
      </c>
      <c r="G75" t="s">
        <v>100</v>
      </c>
      <c r="H75" t="s">
        <v>396</v>
      </c>
      <c r="I75" t="s">
        <v>396</v>
      </c>
      <c r="J75" t="str">
        <f t="shared" si="4"/>
        <v>DOBROWOLSKI Louane</v>
      </c>
      <c r="K75" t="str">
        <f>ExtractMyCompet!E75</f>
        <v>U18</v>
      </c>
      <c r="L75" t="str">
        <f t="shared" si="3"/>
        <v>CLUB VERTIGE</v>
      </c>
      <c r="M75" t="str">
        <f t="shared" si="5"/>
        <v>Femme</v>
      </c>
    </row>
    <row r="76" spans="1:13">
      <c r="A76" t="s">
        <v>529</v>
      </c>
      <c r="B76" t="s">
        <v>806</v>
      </c>
      <c r="C76" t="s">
        <v>514</v>
      </c>
      <c r="D76" t="s">
        <v>89</v>
      </c>
      <c r="E76" t="s">
        <v>130</v>
      </c>
      <c r="F76" t="s">
        <v>393</v>
      </c>
      <c r="G76" t="s">
        <v>108</v>
      </c>
      <c r="H76" t="s">
        <v>396</v>
      </c>
      <c r="I76" t="s">
        <v>396</v>
      </c>
      <c r="J76" t="str">
        <f t="shared" si="4"/>
        <v>DOMANGE Sacha</v>
      </c>
      <c r="K76" t="str">
        <f>ExtractMyCompet!E76</f>
        <v>U12</v>
      </c>
      <c r="L76" t="str">
        <f t="shared" si="3"/>
        <v>C.P.E.A. VAULX EN VELIN</v>
      </c>
      <c r="M76" t="str">
        <f t="shared" si="5"/>
        <v>Homme</v>
      </c>
    </row>
    <row r="77" spans="1:13">
      <c r="A77" t="s">
        <v>530</v>
      </c>
      <c r="B77" t="s">
        <v>806</v>
      </c>
      <c r="C77" t="s">
        <v>408</v>
      </c>
      <c r="D77" t="s">
        <v>225</v>
      </c>
      <c r="E77" t="s">
        <v>130</v>
      </c>
      <c r="F77" t="s">
        <v>393</v>
      </c>
      <c r="G77" t="s">
        <v>94</v>
      </c>
      <c r="H77" t="s">
        <v>396</v>
      </c>
      <c r="I77" t="s">
        <v>396</v>
      </c>
      <c r="J77" t="str">
        <f t="shared" si="4"/>
        <v>DREUX Anna</v>
      </c>
      <c r="K77" t="str">
        <f>ExtractMyCompet!E77</f>
        <v>U12</v>
      </c>
      <c r="L77" t="str">
        <f t="shared" si="3"/>
        <v>CHASSIEU AVENTURE</v>
      </c>
      <c r="M77" t="str">
        <f t="shared" si="5"/>
        <v>Femme</v>
      </c>
    </row>
    <row r="78" spans="1:13">
      <c r="A78" t="s">
        <v>530</v>
      </c>
      <c r="B78" t="s">
        <v>806</v>
      </c>
      <c r="C78" t="s">
        <v>531</v>
      </c>
      <c r="D78" t="s">
        <v>225</v>
      </c>
      <c r="E78" t="s">
        <v>101</v>
      </c>
      <c r="F78" t="s">
        <v>393</v>
      </c>
      <c r="G78" t="s">
        <v>94</v>
      </c>
      <c r="H78" t="s">
        <v>396</v>
      </c>
      <c r="I78" t="s">
        <v>396</v>
      </c>
      <c r="J78" t="str">
        <f t="shared" si="4"/>
        <v>DREUX Max</v>
      </c>
      <c r="K78" t="str">
        <f>ExtractMyCompet!E78</f>
        <v>U10</v>
      </c>
      <c r="L78" t="str">
        <f t="shared" si="3"/>
        <v>CHASSIEU AVENTURE</v>
      </c>
      <c r="M78" t="str">
        <f t="shared" si="5"/>
        <v>Femme</v>
      </c>
    </row>
    <row r="79" spans="1:13">
      <c r="A79" t="s">
        <v>532</v>
      </c>
      <c r="B79" t="s">
        <v>806</v>
      </c>
      <c r="C79" t="s">
        <v>463</v>
      </c>
      <c r="D79" t="s">
        <v>225</v>
      </c>
      <c r="E79" t="s">
        <v>130</v>
      </c>
      <c r="F79" t="s">
        <v>393</v>
      </c>
      <c r="G79" t="s">
        <v>184</v>
      </c>
      <c r="H79" t="s">
        <v>396</v>
      </c>
      <c r="I79" t="s">
        <v>396</v>
      </c>
      <c r="J79" t="str">
        <f t="shared" si="4"/>
        <v>DUBOIS Louise</v>
      </c>
      <c r="K79" t="str">
        <f>ExtractMyCompet!E79</f>
        <v>U12</v>
      </c>
      <c r="L79" t="str">
        <f t="shared" si="3"/>
        <v>A.S.V.E.L. SKI MONTAGNE</v>
      </c>
      <c r="M79" t="str">
        <f t="shared" si="5"/>
        <v>Femme</v>
      </c>
    </row>
    <row r="80" spans="1:13">
      <c r="A80" t="s">
        <v>533</v>
      </c>
      <c r="B80" t="s">
        <v>806</v>
      </c>
      <c r="C80" t="s">
        <v>534</v>
      </c>
      <c r="D80" t="s">
        <v>225</v>
      </c>
      <c r="E80" t="s">
        <v>130</v>
      </c>
      <c r="F80" t="s">
        <v>393</v>
      </c>
      <c r="G80" t="s">
        <v>100</v>
      </c>
      <c r="H80" t="s">
        <v>396</v>
      </c>
      <c r="I80" t="s">
        <v>396</v>
      </c>
      <c r="J80" t="str">
        <f t="shared" si="4"/>
        <v>DUFOUR Maxine</v>
      </c>
      <c r="K80" t="str">
        <f>ExtractMyCompet!E80</f>
        <v>U12</v>
      </c>
      <c r="L80" t="str">
        <f t="shared" si="3"/>
        <v>CLUB VERTIGE</v>
      </c>
      <c r="M80" t="str">
        <f t="shared" si="5"/>
        <v>Femme</v>
      </c>
    </row>
    <row r="81" spans="1:13">
      <c r="A81" t="s">
        <v>535</v>
      </c>
      <c r="B81" t="s">
        <v>806</v>
      </c>
      <c r="C81" t="s">
        <v>536</v>
      </c>
      <c r="D81" t="s">
        <v>89</v>
      </c>
      <c r="E81" t="s">
        <v>130</v>
      </c>
      <c r="F81" t="s">
        <v>393</v>
      </c>
      <c r="G81" t="s">
        <v>202</v>
      </c>
      <c r="H81" t="s">
        <v>396</v>
      </c>
      <c r="I81" t="s">
        <v>396</v>
      </c>
      <c r="J81" t="str">
        <f t="shared" si="4"/>
        <v>DUFRESNE Elijah</v>
      </c>
      <c r="K81" t="str">
        <f>ExtractMyCompet!E81</f>
        <v>U12</v>
      </c>
      <c r="L81" t="str">
        <f t="shared" si="3"/>
        <v>LES 5 MOUSQUETONS</v>
      </c>
      <c r="M81" t="str">
        <f t="shared" si="5"/>
        <v>Homme</v>
      </c>
    </row>
    <row r="82" spans="1:13">
      <c r="A82" t="s">
        <v>535</v>
      </c>
      <c r="B82" t="s">
        <v>806</v>
      </c>
      <c r="C82" t="s">
        <v>514</v>
      </c>
      <c r="D82" t="s">
        <v>89</v>
      </c>
      <c r="E82" t="s">
        <v>160</v>
      </c>
      <c r="F82" t="s">
        <v>393</v>
      </c>
      <c r="G82" t="s">
        <v>202</v>
      </c>
      <c r="H82" t="s">
        <v>396</v>
      </c>
      <c r="I82" t="s">
        <v>396</v>
      </c>
      <c r="J82" t="str">
        <f t="shared" si="4"/>
        <v>DUFRESNE Sacha</v>
      </c>
      <c r="K82" t="str">
        <f>ExtractMyCompet!E82</f>
        <v>U14</v>
      </c>
      <c r="L82" t="str">
        <f t="shared" si="3"/>
        <v>LES 5 MOUSQUETONS</v>
      </c>
      <c r="M82" t="str">
        <f t="shared" si="5"/>
        <v>Homme</v>
      </c>
    </row>
    <row r="83" spans="1:13">
      <c r="A83" t="s">
        <v>537</v>
      </c>
      <c r="B83" t="s">
        <v>806</v>
      </c>
      <c r="C83" t="s">
        <v>522</v>
      </c>
      <c r="D83" t="s">
        <v>89</v>
      </c>
      <c r="E83" t="s">
        <v>130</v>
      </c>
      <c r="F83" t="s">
        <v>393</v>
      </c>
      <c r="G83" t="s">
        <v>87</v>
      </c>
      <c r="H83" t="s">
        <v>396</v>
      </c>
      <c r="I83" t="s">
        <v>396</v>
      </c>
      <c r="J83" t="str">
        <f t="shared" si="4"/>
        <v>DUGAST Dorian</v>
      </c>
      <c r="K83" t="str">
        <f>ExtractMyCompet!E83</f>
        <v>U12</v>
      </c>
      <c r="L83" t="str">
        <f t="shared" si="3"/>
        <v>CORB'ALP</v>
      </c>
      <c r="M83" t="str">
        <f t="shared" si="5"/>
        <v>Homme</v>
      </c>
    </row>
    <row r="84" spans="1:13">
      <c r="A84" t="s">
        <v>538</v>
      </c>
      <c r="B84" t="s">
        <v>806</v>
      </c>
      <c r="C84" t="s">
        <v>539</v>
      </c>
      <c r="D84" t="s">
        <v>89</v>
      </c>
      <c r="E84" t="s">
        <v>101</v>
      </c>
      <c r="F84" t="s">
        <v>393</v>
      </c>
      <c r="G84" t="s">
        <v>96</v>
      </c>
      <c r="H84" t="s">
        <v>396</v>
      </c>
      <c r="I84" t="s">
        <v>396</v>
      </c>
      <c r="J84" t="str">
        <f t="shared" si="4"/>
        <v>DUMAZ PIN Tristan</v>
      </c>
      <c r="K84" t="str">
        <f>ExtractMyCompet!E84</f>
        <v>U10</v>
      </c>
      <c r="L84" t="str">
        <f t="shared" si="3"/>
        <v>LA DEGAINE ESCALADE ET MONTAGNE</v>
      </c>
      <c r="M84" t="str">
        <f t="shared" si="5"/>
        <v>Homme</v>
      </c>
    </row>
    <row r="85" spans="1:13">
      <c r="A85" t="s">
        <v>540</v>
      </c>
      <c r="B85" t="s">
        <v>806</v>
      </c>
      <c r="C85" t="s">
        <v>541</v>
      </c>
      <c r="D85" t="s">
        <v>89</v>
      </c>
      <c r="E85" t="s">
        <v>186</v>
      </c>
      <c r="F85" t="s">
        <v>393</v>
      </c>
      <c r="G85" t="s">
        <v>94</v>
      </c>
      <c r="H85" t="s">
        <v>396</v>
      </c>
      <c r="I85" t="s">
        <v>396</v>
      </c>
      <c r="J85" t="str">
        <f t="shared" si="4"/>
        <v>DURAND Samuel</v>
      </c>
      <c r="K85" t="str">
        <f>ExtractMyCompet!E85</f>
        <v>U16</v>
      </c>
      <c r="L85" t="str">
        <f t="shared" si="3"/>
        <v>CHASSIEU AVENTURE</v>
      </c>
      <c r="M85" t="str">
        <f t="shared" si="5"/>
        <v>Homme</v>
      </c>
    </row>
    <row r="86" spans="1:13">
      <c r="A86" t="s">
        <v>542</v>
      </c>
      <c r="B86" t="s">
        <v>806</v>
      </c>
      <c r="C86" t="s">
        <v>431</v>
      </c>
      <c r="D86" t="s">
        <v>225</v>
      </c>
      <c r="E86" t="s">
        <v>188</v>
      </c>
      <c r="F86" t="s">
        <v>393</v>
      </c>
      <c r="G86" t="s">
        <v>91</v>
      </c>
      <c r="H86" t="s">
        <v>396</v>
      </c>
      <c r="I86" t="s">
        <v>396</v>
      </c>
      <c r="J86" t="str">
        <f t="shared" si="4"/>
        <v>DUVIGNAU Lucie</v>
      </c>
      <c r="K86" t="str">
        <f>ExtractMyCompet!E86</f>
        <v>U18</v>
      </c>
      <c r="L86" t="str">
        <f t="shared" si="3"/>
        <v>MOUSTE'CLIP MONTAGNE ET ESCALADE</v>
      </c>
      <c r="M86" t="str">
        <f t="shared" si="5"/>
        <v>Femme</v>
      </c>
    </row>
    <row r="87" spans="1:13">
      <c r="A87" t="s">
        <v>543</v>
      </c>
      <c r="B87" t="s">
        <v>806</v>
      </c>
      <c r="C87" t="s">
        <v>544</v>
      </c>
      <c r="D87" t="s">
        <v>89</v>
      </c>
      <c r="E87" t="s">
        <v>130</v>
      </c>
      <c r="F87" t="s">
        <v>393</v>
      </c>
      <c r="G87" t="s">
        <v>145</v>
      </c>
      <c r="H87" t="s">
        <v>396</v>
      </c>
      <c r="I87" t="s">
        <v>396</v>
      </c>
      <c r="J87" t="str">
        <f t="shared" si="4"/>
        <v>ENJALBERT Antonin</v>
      </c>
      <c r="K87" t="str">
        <f>ExtractMyCompet!E87</f>
        <v>U12</v>
      </c>
      <c r="L87" t="str">
        <f t="shared" si="3"/>
        <v>SAINT PRIEST MONTAGNE</v>
      </c>
      <c r="M87" t="str">
        <f t="shared" si="5"/>
        <v>Homme</v>
      </c>
    </row>
    <row r="88" spans="1:13">
      <c r="A88" t="s">
        <v>545</v>
      </c>
      <c r="B88" t="s">
        <v>806</v>
      </c>
      <c r="C88" t="s">
        <v>479</v>
      </c>
      <c r="D88" t="s">
        <v>89</v>
      </c>
      <c r="E88" t="s">
        <v>186</v>
      </c>
      <c r="F88" t="s">
        <v>393</v>
      </c>
      <c r="G88" t="s">
        <v>129</v>
      </c>
      <c r="H88" t="s">
        <v>396</v>
      </c>
      <c r="I88" t="s">
        <v>396</v>
      </c>
      <c r="J88" t="str">
        <f t="shared" si="4"/>
        <v>ERNOU PERIN Emile</v>
      </c>
      <c r="K88" t="str">
        <f>ExtractMyCompet!E88</f>
        <v>U16</v>
      </c>
      <c r="L88" t="str">
        <f t="shared" si="3"/>
        <v>ASLGC ESCALADE</v>
      </c>
      <c r="M88" t="str">
        <f t="shared" si="5"/>
        <v>Homme</v>
      </c>
    </row>
    <row r="89" spans="1:13">
      <c r="A89" t="s">
        <v>546</v>
      </c>
      <c r="B89" t="s">
        <v>806</v>
      </c>
      <c r="C89" t="s">
        <v>547</v>
      </c>
      <c r="D89" t="s">
        <v>89</v>
      </c>
      <c r="E89" t="s">
        <v>160</v>
      </c>
      <c r="F89" t="s">
        <v>393</v>
      </c>
      <c r="G89" t="s">
        <v>145</v>
      </c>
      <c r="H89" t="s">
        <v>396</v>
      </c>
      <c r="I89" t="s">
        <v>396</v>
      </c>
      <c r="J89" t="str">
        <f t="shared" si="4"/>
        <v>ESTEITE Nadim</v>
      </c>
      <c r="K89" t="str">
        <f>ExtractMyCompet!E89</f>
        <v>U14</v>
      </c>
      <c r="L89" t="str">
        <f t="shared" si="3"/>
        <v>SAINT PRIEST MONTAGNE</v>
      </c>
      <c r="M89" t="str">
        <f t="shared" si="5"/>
        <v>Homme</v>
      </c>
    </row>
    <row r="90" spans="1:13">
      <c r="A90" t="s">
        <v>548</v>
      </c>
      <c r="B90" t="s">
        <v>806</v>
      </c>
      <c r="C90" t="s">
        <v>549</v>
      </c>
      <c r="D90" t="s">
        <v>225</v>
      </c>
      <c r="E90" t="s">
        <v>186</v>
      </c>
      <c r="F90" t="s">
        <v>393</v>
      </c>
      <c r="G90" t="s">
        <v>133</v>
      </c>
      <c r="H90" t="s">
        <v>396</v>
      </c>
      <c r="I90" t="s">
        <v>396</v>
      </c>
      <c r="J90" t="str">
        <f t="shared" si="4"/>
        <v>EYSSAUTIER Myrtille</v>
      </c>
      <c r="K90" t="str">
        <f>ExtractMyCompet!E90</f>
        <v>U16</v>
      </c>
      <c r="L90" t="str">
        <f t="shared" si="3"/>
        <v>LYCOSES DE CHAMPAGNE AU MONT D'OR</v>
      </c>
      <c r="M90" t="str">
        <f t="shared" si="5"/>
        <v>Femme</v>
      </c>
    </row>
    <row r="91" spans="1:13">
      <c r="A91" t="s">
        <v>550</v>
      </c>
      <c r="B91" t="s">
        <v>806</v>
      </c>
      <c r="C91" t="s">
        <v>491</v>
      </c>
      <c r="D91" t="s">
        <v>89</v>
      </c>
      <c r="E91" t="s">
        <v>130</v>
      </c>
      <c r="F91" t="s">
        <v>393</v>
      </c>
      <c r="G91" t="s">
        <v>94</v>
      </c>
      <c r="H91" t="s">
        <v>396</v>
      </c>
      <c r="I91" t="s">
        <v>396</v>
      </c>
      <c r="J91" t="str">
        <f t="shared" si="4"/>
        <v>FABACHER Timothée</v>
      </c>
      <c r="K91" t="str">
        <f>ExtractMyCompet!E91</f>
        <v>U12</v>
      </c>
      <c r="L91" t="str">
        <f t="shared" si="3"/>
        <v>CHASSIEU AVENTURE</v>
      </c>
      <c r="M91" t="str">
        <f t="shared" si="5"/>
        <v>Homme</v>
      </c>
    </row>
    <row r="92" spans="1:13">
      <c r="A92" t="s">
        <v>551</v>
      </c>
      <c r="B92" t="s">
        <v>806</v>
      </c>
      <c r="C92" t="s">
        <v>552</v>
      </c>
      <c r="D92" t="s">
        <v>225</v>
      </c>
      <c r="E92" t="s">
        <v>186</v>
      </c>
      <c r="F92" t="s">
        <v>393</v>
      </c>
      <c r="G92" t="s">
        <v>129</v>
      </c>
      <c r="H92" t="s">
        <v>396</v>
      </c>
      <c r="I92" t="s">
        <v>396</v>
      </c>
      <c r="J92" t="str">
        <f t="shared" si="4"/>
        <v>FAMEAU Zoé</v>
      </c>
      <c r="K92" t="str">
        <f>ExtractMyCompet!E92</f>
        <v>U16</v>
      </c>
      <c r="L92" t="str">
        <f t="shared" si="3"/>
        <v>ASLGC ESCALADE</v>
      </c>
      <c r="M92" t="str">
        <f t="shared" si="5"/>
        <v>Femme</v>
      </c>
    </row>
    <row r="93" spans="1:13">
      <c r="A93" t="s">
        <v>553</v>
      </c>
      <c r="B93" t="s">
        <v>806</v>
      </c>
      <c r="C93" t="s">
        <v>554</v>
      </c>
      <c r="D93" t="s">
        <v>89</v>
      </c>
      <c r="E93" t="s">
        <v>160</v>
      </c>
      <c r="F93" t="s">
        <v>393</v>
      </c>
      <c r="G93" t="s">
        <v>126</v>
      </c>
      <c r="H93" t="s">
        <v>396</v>
      </c>
      <c r="I93" t="s">
        <v>396</v>
      </c>
      <c r="J93" t="str">
        <f t="shared" si="4"/>
        <v>FANJAT Gabin</v>
      </c>
      <c r="K93" t="str">
        <f>ExtractMyCompet!E93</f>
        <v>U14</v>
      </c>
      <c r="L93" t="str">
        <f t="shared" si="3"/>
        <v>AMICALE LAIQUE DE JONAGE</v>
      </c>
      <c r="M93" t="str">
        <f t="shared" si="5"/>
        <v>Homme</v>
      </c>
    </row>
    <row r="94" spans="1:13">
      <c r="A94" t="s">
        <v>555</v>
      </c>
      <c r="B94" t="s">
        <v>806</v>
      </c>
      <c r="C94" t="s">
        <v>556</v>
      </c>
      <c r="D94" t="s">
        <v>89</v>
      </c>
      <c r="E94" t="s">
        <v>101</v>
      </c>
      <c r="F94" t="s">
        <v>393</v>
      </c>
      <c r="G94" t="s">
        <v>91</v>
      </c>
      <c r="H94" t="s">
        <v>396</v>
      </c>
      <c r="I94" t="s">
        <v>396</v>
      </c>
      <c r="J94" t="str">
        <f t="shared" si="4"/>
        <v>FANTON Milan</v>
      </c>
      <c r="K94" t="str">
        <f>ExtractMyCompet!E94</f>
        <v>U10</v>
      </c>
      <c r="L94" t="str">
        <f t="shared" si="3"/>
        <v>MOUSTE'CLIP MONTAGNE ET ESCALADE</v>
      </c>
      <c r="M94" t="str">
        <f t="shared" si="5"/>
        <v>Homme</v>
      </c>
    </row>
    <row r="95" spans="1:13">
      <c r="A95" t="s">
        <v>557</v>
      </c>
      <c r="B95" t="s">
        <v>806</v>
      </c>
      <c r="C95" t="s">
        <v>558</v>
      </c>
      <c r="D95" t="s">
        <v>225</v>
      </c>
      <c r="E95" t="s">
        <v>130</v>
      </c>
      <c r="F95" t="s">
        <v>393</v>
      </c>
      <c r="G95" t="s">
        <v>106</v>
      </c>
      <c r="H95" t="s">
        <v>396</v>
      </c>
      <c r="I95" t="s">
        <v>396</v>
      </c>
      <c r="J95" t="str">
        <f t="shared" si="4"/>
        <v>FAVIER Elora</v>
      </c>
      <c r="K95" t="str">
        <f>ExtractMyCompet!E95</f>
        <v>U12</v>
      </c>
      <c r="L95" t="str">
        <f t="shared" si="3"/>
        <v>AMICALE LAIQUE D'ANSE</v>
      </c>
      <c r="M95" t="str">
        <f t="shared" si="5"/>
        <v>Femme</v>
      </c>
    </row>
    <row r="96" spans="1:13">
      <c r="A96" t="s">
        <v>559</v>
      </c>
      <c r="B96" t="s">
        <v>806</v>
      </c>
      <c r="C96" t="s">
        <v>560</v>
      </c>
      <c r="D96" t="s">
        <v>225</v>
      </c>
      <c r="E96" t="s">
        <v>210</v>
      </c>
      <c r="F96" t="s">
        <v>393</v>
      </c>
      <c r="G96" t="s">
        <v>94</v>
      </c>
      <c r="H96" t="s">
        <v>396</v>
      </c>
      <c r="I96" t="s">
        <v>396</v>
      </c>
      <c r="J96" t="str">
        <f t="shared" si="4"/>
        <v>FAYARD Eugenie</v>
      </c>
      <c r="K96" t="str">
        <f>ExtractMyCompet!E96</f>
        <v>U20</v>
      </c>
      <c r="L96" t="str">
        <f t="shared" si="3"/>
        <v>CHASSIEU AVENTURE</v>
      </c>
      <c r="M96" t="str">
        <f t="shared" si="5"/>
        <v>Femme</v>
      </c>
    </row>
    <row r="97" spans="1:13">
      <c r="A97" t="s">
        <v>561</v>
      </c>
      <c r="B97" t="s">
        <v>806</v>
      </c>
      <c r="C97" t="s">
        <v>435</v>
      </c>
      <c r="D97" t="s">
        <v>89</v>
      </c>
      <c r="E97" t="s">
        <v>210</v>
      </c>
      <c r="F97" t="s">
        <v>393</v>
      </c>
      <c r="G97" t="s">
        <v>100</v>
      </c>
      <c r="H97" t="s">
        <v>396</v>
      </c>
      <c r="I97" t="s">
        <v>396</v>
      </c>
      <c r="J97" t="str">
        <f t="shared" si="4"/>
        <v>FELLOT-BIARD Leon</v>
      </c>
      <c r="K97" t="str">
        <f>ExtractMyCompet!E97</f>
        <v>U20</v>
      </c>
      <c r="L97" t="str">
        <f t="shared" si="3"/>
        <v>CLUB VERTIGE</v>
      </c>
      <c r="M97" t="str">
        <f t="shared" si="5"/>
        <v>Homme</v>
      </c>
    </row>
    <row r="98" spans="1:13">
      <c r="A98" t="s">
        <v>562</v>
      </c>
      <c r="B98" t="s">
        <v>806</v>
      </c>
      <c r="C98" t="s">
        <v>563</v>
      </c>
      <c r="D98" t="s">
        <v>89</v>
      </c>
      <c r="E98" t="s">
        <v>130</v>
      </c>
      <c r="F98" t="s">
        <v>393</v>
      </c>
      <c r="G98" t="s">
        <v>108</v>
      </c>
      <c r="H98" t="s">
        <v>396</v>
      </c>
      <c r="I98" t="s">
        <v>396</v>
      </c>
      <c r="J98" t="str">
        <f t="shared" si="4"/>
        <v>FERNANDES Leo</v>
      </c>
      <c r="K98" t="str">
        <f>ExtractMyCompet!E98</f>
        <v>U12</v>
      </c>
      <c r="L98" t="str">
        <f t="shared" si="3"/>
        <v>C.P.E.A. VAULX EN VELIN</v>
      </c>
      <c r="M98" t="str">
        <f t="shared" si="5"/>
        <v>Homme</v>
      </c>
    </row>
    <row r="99" spans="1:13">
      <c r="A99" t="s">
        <v>564</v>
      </c>
      <c r="B99" t="s">
        <v>806</v>
      </c>
      <c r="C99" t="s">
        <v>565</v>
      </c>
      <c r="D99" t="s">
        <v>89</v>
      </c>
      <c r="E99" t="s">
        <v>88</v>
      </c>
      <c r="F99" t="s">
        <v>393</v>
      </c>
      <c r="G99" t="s">
        <v>106</v>
      </c>
      <c r="H99" t="s">
        <v>396</v>
      </c>
      <c r="I99" t="s">
        <v>396</v>
      </c>
      <c r="J99" t="str">
        <f t="shared" si="4"/>
        <v>FISCHER Jérémy</v>
      </c>
      <c r="K99" t="str">
        <f>ExtractMyCompet!E99</f>
        <v>SENIOR</v>
      </c>
      <c r="L99" t="str">
        <f t="shared" si="3"/>
        <v>AMICALE LAIQUE D'ANSE</v>
      </c>
      <c r="M99" t="str">
        <f t="shared" si="5"/>
        <v>Homme</v>
      </c>
    </row>
    <row r="100" spans="1:13">
      <c r="A100" t="s">
        <v>566</v>
      </c>
      <c r="B100" t="s">
        <v>806</v>
      </c>
      <c r="C100" t="s">
        <v>567</v>
      </c>
      <c r="D100" t="s">
        <v>89</v>
      </c>
      <c r="E100" t="s">
        <v>186</v>
      </c>
      <c r="F100" t="s">
        <v>393</v>
      </c>
      <c r="G100" t="s">
        <v>113</v>
      </c>
      <c r="H100" t="s">
        <v>396</v>
      </c>
      <c r="I100" t="s">
        <v>396</v>
      </c>
      <c r="J100" t="str">
        <f t="shared" si="4"/>
        <v>FLANDIN-ALBESPY Elyott</v>
      </c>
      <c r="K100" t="str">
        <f>ExtractMyCompet!E100</f>
        <v>U16</v>
      </c>
      <c r="L100" t="str">
        <f t="shared" si="3"/>
        <v>LYON ESCALADE SPORTIVE</v>
      </c>
      <c r="M100" t="str">
        <f t="shared" si="5"/>
        <v>Homme</v>
      </c>
    </row>
    <row r="101" spans="1:13">
      <c r="A101" t="s">
        <v>568</v>
      </c>
      <c r="B101" t="s">
        <v>806</v>
      </c>
      <c r="C101" t="s">
        <v>569</v>
      </c>
      <c r="D101" t="s">
        <v>225</v>
      </c>
      <c r="E101" t="s">
        <v>160</v>
      </c>
      <c r="F101" t="s">
        <v>393</v>
      </c>
      <c r="G101" t="s">
        <v>94</v>
      </c>
      <c r="H101" t="s">
        <v>396</v>
      </c>
      <c r="I101" t="s">
        <v>396</v>
      </c>
      <c r="J101" t="str">
        <f t="shared" si="4"/>
        <v>FLOCH Zoe</v>
      </c>
      <c r="K101" t="str">
        <f>ExtractMyCompet!E101</f>
        <v>U14</v>
      </c>
      <c r="L101" t="str">
        <f t="shared" si="3"/>
        <v>CHASSIEU AVENTURE</v>
      </c>
      <c r="M101" t="str">
        <f t="shared" si="5"/>
        <v>Femme</v>
      </c>
    </row>
    <row r="102" spans="1:13">
      <c r="A102" t="s">
        <v>570</v>
      </c>
      <c r="B102" t="s">
        <v>806</v>
      </c>
      <c r="C102" t="s">
        <v>571</v>
      </c>
      <c r="D102" t="s">
        <v>225</v>
      </c>
      <c r="E102" t="s">
        <v>186</v>
      </c>
      <c r="F102" t="s">
        <v>393</v>
      </c>
      <c r="G102" t="s">
        <v>129</v>
      </c>
      <c r="H102" t="s">
        <v>396</v>
      </c>
      <c r="I102" t="s">
        <v>396</v>
      </c>
      <c r="J102" t="str">
        <f t="shared" si="4"/>
        <v>FOY Marilou</v>
      </c>
      <c r="K102" t="str">
        <f>ExtractMyCompet!E102</f>
        <v>U16</v>
      </c>
      <c r="L102" t="str">
        <f t="shared" si="3"/>
        <v>ASLGC ESCALADE</v>
      </c>
      <c r="M102" t="str">
        <f t="shared" si="5"/>
        <v>Femme</v>
      </c>
    </row>
    <row r="103" spans="1:13">
      <c r="A103" t="s">
        <v>572</v>
      </c>
      <c r="B103" t="s">
        <v>806</v>
      </c>
      <c r="C103" t="s">
        <v>573</v>
      </c>
      <c r="D103" t="s">
        <v>89</v>
      </c>
      <c r="E103" t="s">
        <v>383</v>
      </c>
      <c r="F103" t="s">
        <v>393</v>
      </c>
      <c r="G103" t="s">
        <v>184</v>
      </c>
      <c r="H103" t="s">
        <v>396</v>
      </c>
      <c r="I103" t="s">
        <v>396</v>
      </c>
      <c r="J103" t="str">
        <f t="shared" si="4"/>
        <v>FRANGVILLE Nicolas</v>
      </c>
      <c r="K103" t="str">
        <f>ExtractMyCompet!E103</f>
        <v>VETERAN</v>
      </c>
      <c r="L103" t="str">
        <f t="shared" si="3"/>
        <v>A.S.V.E.L. SKI MONTAGNE</v>
      </c>
      <c r="M103" t="str">
        <f t="shared" si="5"/>
        <v>Homme</v>
      </c>
    </row>
    <row r="104" spans="1:13">
      <c r="A104" t="s">
        <v>574</v>
      </c>
      <c r="B104" t="s">
        <v>806</v>
      </c>
      <c r="C104" t="s">
        <v>575</v>
      </c>
      <c r="D104" t="s">
        <v>225</v>
      </c>
      <c r="E104" t="s">
        <v>383</v>
      </c>
      <c r="F104" t="s">
        <v>393</v>
      </c>
      <c r="G104" t="s">
        <v>108</v>
      </c>
      <c r="H104" t="s">
        <v>396</v>
      </c>
      <c r="I104" t="s">
        <v>396</v>
      </c>
      <c r="J104" t="str">
        <f t="shared" si="4"/>
        <v>FROGET Emmanuelle</v>
      </c>
      <c r="K104" t="str">
        <f>ExtractMyCompet!E104</f>
        <v>VETERAN</v>
      </c>
      <c r="L104" t="str">
        <f t="shared" si="3"/>
        <v>C.P.E.A. VAULX EN VELIN</v>
      </c>
      <c r="M104" t="str">
        <f t="shared" si="5"/>
        <v>Femme</v>
      </c>
    </row>
    <row r="105" spans="1:13">
      <c r="A105" t="s">
        <v>576</v>
      </c>
      <c r="B105" t="s">
        <v>806</v>
      </c>
      <c r="C105" t="s">
        <v>577</v>
      </c>
      <c r="D105" t="s">
        <v>89</v>
      </c>
      <c r="E105" t="s">
        <v>101</v>
      </c>
      <c r="F105" t="s">
        <v>393</v>
      </c>
      <c r="G105" t="s">
        <v>100</v>
      </c>
      <c r="H105" t="s">
        <v>396</v>
      </c>
      <c r="I105" t="s">
        <v>396</v>
      </c>
      <c r="J105" t="str">
        <f t="shared" si="4"/>
        <v>GAUDILLAT Titouan</v>
      </c>
      <c r="K105" t="str">
        <f>ExtractMyCompet!E105</f>
        <v>U10</v>
      </c>
      <c r="L105" t="str">
        <f t="shared" si="3"/>
        <v>CLUB VERTIGE</v>
      </c>
      <c r="M105" t="str">
        <f t="shared" si="5"/>
        <v>Homme</v>
      </c>
    </row>
    <row r="106" spans="1:13">
      <c r="A106" t="s">
        <v>578</v>
      </c>
      <c r="B106" t="s">
        <v>806</v>
      </c>
      <c r="C106" t="s">
        <v>579</v>
      </c>
      <c r="D106" t="s">
        <v>225</v>
      </c>
      <c r="E106" t="s">
        <v>188</v>
      </c>
      <c r="F106" t="s">
        <v>393</v>
      </c>
      <c r="G106" t="s">
        <v>96</v>
      </c>
      <c r="H106" t="s">
        <v>396</v>
      </c>
      <c r="I106" t="s">
        <v>396</v>
      </c>
      <c r="J106" t="str">
        <f t="shared" si="4"/>
        <v>GENDRAULT Jade</v>
      </c>
      <c r="K106" t="str">
        <f>ExtractMyCompet!E106</f>
        <v>U18</v>
      </c>
      <c r="L106" t="str">
        <f t="shared" si="3"/>
        <v>LA DEGAINE ESCALADE ET MONTAGNE</v>
      </c>
      <c r="M106" t="str">
        <f t="shared" si="5"/>
        <v>Femme</v>
      </c>
    </row>
    <row r="107" spans="1:13">
      <c r="A107" t="s">
        <v>580</v>
      </c>
      <c r="B107" t="s">
        <v>806</v>
      </c>
      <c r="C107" t="s">
        <v>581</v>
      </c>
      <c r="D107" t="s">
        <v>225</v>
      </c>
      <c r="E107" t="s">
        <v>130</v>
      </c>
      <c r="F107" t="s">
        <v>393</v>
      </c>
      <c r="G107" t="s">
        <v>126</v>
      </c>
      <c r="H107" t="s">
        <v>396</v>
      </c>
      <c r="I107" t="s">
        <v>396</v>
      </c>
      <c r="J107" t="str">
        <f t="shared" si="4"/>
        <v>GERIN GARCIA Éloane</v>
      </c>
      <c r="K107" t="str">
        <f>ExtractMyCompet!E107</f>
        <v>U12</v>
      </c>
      <c r="L107" t="str">
        <f t="shared" si="3"/>
        <v>AMICALE LAIQUE DE JONAGE</v>
      </c>
      <c r="M107" t="str">
        <f t="shared" si="5"/>
        <v>Femme</v>
      </c>
    </row>
    <row r="108" spans="1:13">
      <c r="A108" t="s">
        <v>582</v>
      </c>
      <c r="B108" t="s">
        <v>806</v>
      </c>
      <c r="C108" t="s">
        <v>575</v>
      </c>
      <c r="D108" t="s">
        <v>225</v>
      </c>
      <c r="E108" t="s">
        <v>130</v>
      </c>
      <c r="F108" t="s">
        <v>393</v>
      </c>
      <c r="G108" t="s">
        <v>96</v>
      </c>
      <c r="H108" t="s">
        <v>396</v>
      </c>
      <c r="I108" t="s">
        <v>396</v>
      </c>
      <c r="J108" t="str">
        <f t="shared" si="4"/>
        <v>GOMEZ Emmanuelle</v>
      </c>
      <c r="K108" t="str">
        <f>ExtractMyCompet!E108</f>
        <v>U12</v>
      </c>
      <c r="L108" t="str">
        <f t="shared" si="3"/>
        <v>LA DEGAINE ESCALADE ET MONTAGNE</v>
      </c>
      <c r="M108" t="str">
        <f t="shared" si="5"/>
        <v>Femme</v>
      </c>
    </row>
    <row r="109" spans="1:13">
      <c r="A109" t="s">
        <v>583</v>
      </c>
      <c r="B109" t="s">
        <v>806</v>
      </c>
      <c r="C109" t="s">
        <v>584</v>
      </c>
      <c r="D109" t="s">
        <v>89</v>
      </c>
      <c r="E109" t="s">
        <v>188</v>
      </c>
      <c r="F109" t="s">
        <v>393</v>
      </c>
      <c r="G109" t="s">
        <v>91</v>
      </c>
      <c r="H109" t="s">
        <v>396</v>
      </c>
      <c r="I109" t="s">
        <v>396</v>
      </c>
      <c r="J109" t="str">
        <f t="shared" si="4"/>
        <v>GONNAUD Gustave</v>
      </c>
      <c r="K109" t="str">
        <f>ExtractMyCompet!E109</f>
        <v>U18</v>
      </c>
      <c r="L109" t="str">
        <f t="shared" si="3"/>
        <v>MOUSTE'CLIP MONTAGNE ET ESCALADE</v>
      </c>
      <c r="M109" t="str">
        <f t="shared" si="5"/>
        <v>Homme</v>
      </c>
    </row>
    <row r="110" spans="1:13">
      <c r="A110" t="s">
        <v>585</v>
      </c>
      <c r="B110" t="s">
        <v>806</v>
      </c>
      <c r="C110" t="s">
        <v>586</v>
      </c>
      <c r="D110" t="s">
        <v>225</v>
      </c>
      <c r="E110" t="s">
        <v>101</v>
      </c>
      <c r="F110" t="s">
        <v>393</v>
      </c>
      <c r="G110" t="s">
        <v>94</v>
      </c>
      <c r="H110" t="s">
        <v>396</v>
      </c>
      <c r="I110" t="s">
        <v>396</v>
      </c>
      <c r="J110" t="str">
        <f t="shared" si="4"/>
        <v>GRAND Naomi</v>
      </c>
      <c r="K110" t="str">
        <f>ExtractMyCompet!E110</f>
        <v>U10</v>
      </c>
      <c r="L110" t="str">
        <f t="shared" si="3"/>
        <v>CHASSIEU AVENTURE</v>
      </c>
      <c r="M110" t="str">
        <f t="shared" si="5"/>
        <v>Femme</v>
      </c>
    </row>
    <row r="111" spans="1:13">
      <c r="A111" t="s">
        <v>587</v>
      </c>
      <c r="B111" t="s">
        <v>806</v>
      </c>
      <c r="C111" t="s">
        <v>524</v>
      </c>
      <c r="D111" t="s">
        <v>225</v>
      </c>
      <c r="E111" t="s">
        <v>160</v>
      </c>
      <c r="F111" t="s">
        <v>393</v>
      </c>
      <c r="G111" t="s">
        <v>100</v>
      </c>
      <c r="H111" t="s">
        <v>396</v>
      </c>
      <c r="I111" t="s">
        <v>396</v>
      </c>
      <c r="J111" t="str">
        <f t="shared" si="4"/>
        <v>GREARD Mathilde</v>
      </c>
      <c r="K111" t="str">
        <f>ExtractMyCompet!E111</f>
        <v>U14</v>
      </c>
      <c r="L111" t="str">
        <f t="shared" si="3"/>
        <v>CLUB VERTIGE</v>
      </c>
      <c r="M111" t="str">
        <f t="shared" si="5"/>
        <v>Femme</v>
      </c>
    </row>
    <row r="112" spans="1:13">
      <c r="A112" t="s">
        <v>588</v>
      </c>
      <c r="B112" t="s">
        <v>806</v>
      </c>
      <c r="C112" t="s">
        <v>589</v>
      </c>
      <c r="D112" t="s">
        <v>225</v>
      </c>
      <c r="E112" t="s">
        <v>186</v>
      </c>
      <c r="F112" t="s">
        <v>393</v>
      </c>
      <c r="G112" t="s">
        <v>129</v>
      </c>
      <c r="H112" t="s">
        <v>396</v>
      </c>
      <c r="I112" t="s">
        <v>396</v>
      </c>
      <c r="J112" t="str">
        <f t="shared" si="4"/>
        <v>GUENIN ROUBEY Clémentine</v>
      </c>
      <c r="K112" t="str">
        <f>ExtractMyCompet!E112</f>
        <v>U16</v>
      </c>
      <c r="L112" t="str">
        <f t="shared" si="3"/>
        <v>ASLGC ESCALADE</v>
      </c>
      <c r="M112" t="str">
        <f t="shared" si="5"/>
        <v>Femme</v>
      </c>
    </row>
    <row r="113" spans="1:13">
      <c r="A113" t="s">
        <v>590</v>
      </c>
      <c r="B113" t="s">
        <v>806</v>
      </c>
      <c r="C113" t="s">
        <v>591</v>
      </c>
      <c r="D113" t="s">
        <v>225</v>
      </c>
      <c r="E113" t="s">
        <v>101</v>
      </c>
      <c r="F113" t="s">
        <v>393</v>
      </c>
      <c r="G113" t="s">
        <v>94</v>
      </c>
      <c r="H113" t="s">
        <v>396</v>
      </c>
      <c r="I113" t="s">
        <v>396</v>
      </c>
      <c r="J113" t="str">
        <f t="shared" si="4"/>
        <v>HASSAINE Camelia</v>
      </c>
      <c r="K113" t="str">
        <f>ExtractMyCompet!E113</f>
        <v>U10</v>
      </c>
      <c r="L113" t="str">
        <f t="shared" si="3"/>
        <v>CHASSIEU AVENTURE</v>
      </c>
      <c r="M113" t="str">
        <f t="shared" si="5"/>
        <v>Femme</v>
      </c>
    </row>
    <row r="114" spans="1:13">
      <c r="A114" t="s">
        <v>592</v>
      </c>
      <c r="B114" t="s">
        <v>806</v>
      </c>
      <c r="C114" t="s">
        <v>593</v>
      </c>
      <c r="D114" t="s">
        <v>225</v>
      </c>
      <c r="E114" t="s">
        <v>130</v>
      </c>
      <c r="F114" t="s">
        <v>393</v>
      </c>
      <c r="G114" t="s">
        <v>126</v>
      </c>
      <c r="H114" t="s">
        <v>396</v>
      </c>
      <c r="I114" t="s">
        <v>396</v>
      </c>
      <c r="J114" t="str">
        <f t="shared" si="4"/>
        <v>HENRIET Leonie</v>
      </c>
      <c r="K114" t="str">
        <f>ExtractMyCompet!E114</f>
        <v>U12</v>
      </c>
      <c r="L114" t="str">
        <f t="shared" si="3"/>
        <v>AMICALE LAIQUE DE JONAGE</v>
      </c>
      <c r="M114" t="str">
        <f t="shared" si="5"/>
        <v>Femme</v>
      </c>
    </row>
    <row r="115" spans="1:13">
      <c r="A115" t="s">
        <v>594</v>
      </c>
      <c r="B115" t="s">
        <v>806</v>
      </c>
      <c r="C115" t="s">
        <v>595</v>
      </c>
      <c r="D115" t="s">
        <v>89</v>
      </c>
      <c r="E115" t="s">
        <v>130</v>
      </c>
      <c r="F115" t="s">
        <v>393</v>
      </c>
      <c r="G115" t="s">
        <v>94</v>
      </c>
      <c r="H115" t="s">
        <v>396</v>
      </c>
      <c r="I115" t="s">
        <v>396</v>
      </c>
      <c r="J115" t="str">
        <f t="shared" si="4"/>
        <v>JEUFFRAIN Gaetan</v>
      </c>
      <c r="K115" t="str">
        <f>ExtractMyCompet!E115</f>
        <v>U12</v>
      </c>
      <c r="L115" t="str">
        <f t="shared" si="3"/>
        <v>CHASSIEU AVENTURE</v>
      </c>
      <c r="M115" t="str">
        <f t="shared" si="5"/>
        <v>Homme</v>
      </c>
    </row>
    <row r="116" spans="1:13">
      <c r="A116" t="s">
        <v>596</v>
      </c>
      <c r="B116" t="s">
        <v>806</v>
      </c>
      <c r="C116" t="s">
        <v>447</v>
      </c>
      <c r="D116" t="s">
        <v>89</v>
      </c>
      <c r="E116" t="s">
        <v>88</v>
      </c>
      <c r="F116" t="s">
        <v>393</v>
      </c>
      <c r="G116" t="s">
        <v>94</v>
      </c>
      <c r="H116" t="s">
        <v>396</v>
      </c>
      <c r="I116" t="s">
        <v>396</v>
      </c>
      <c r="J116" t="str">
        <f t="shared" si="4"/>
        <v>JOSEPH Anthony</v>
      </c>
      <c r="K116" t="str">
        <f>ExtractMyCompet!E116</f>
        <v>SENIOR</v>
      </c>
      <c r="L116" t="str">
        <f t="shared" si="3"/>
        <v>CHASSIEU AVENTURE</v>
      </c>
      <c r="M116" t="str">
        <f t="shared" si="5"/>
        <v>Homme</v>
      </c>
    </row>
    <row r="117" spans="1:13">
      <c r="A117" t="s">
        <v>597</v>
      </c>
      <c r="B117" t="s">
        <v>806</v>
      </c>
      <c r="C117" t="s">
        <v>598</v>
      </c>
      <c r="D117" t="s">
        <v>89</v>
      </c>
      <c r="E117" t="s">
        <v>101</v>
      </c>
      <c r="F117" t="s">
        <v>393</v>
      </c>
      <c r="G117" t="s">
        <v>94</v>
      </c>
      <c r="H117" t="s">
        <v>396</v>
      </c>
      <c r="I117" t="s">
        <v>396</v>
      </c>
      <c r="J117" t="str">
        <f t="shared" si="4"/>
        <v>JOSEPH VUKUSIC Dean</v>
      </c>
      <c r="K117" t="str">
        <f>ExtractMyCompet!E117</f>
        <v>U10</v>
      </c>
      <c r="L117" t="str">
        <f t="shared" si="3"/>
        <v>CHASSIEU AVENTURE</v>
      </c>
      <c r="M117" t="str">
        <f t="shared" si="5"/>
        <v>Homme</v>
      </c>
    </row>
    <row r="118" spans="1:13">
      <c r="A118" t="s">
        <v>597</v>
      </c>
      <c r="B118" t="s">
        <v>806</v>
      </c>
      <c r="C118" t="s">
        <v>599</v>
      </c>
      <c r="D118" t="s">
        <v>89</v>
      </c>
      <c r="E118" t="s">
        <v>160</v>
      </c>
      <c r="F118" t="s">
        <v>393</v>
      </c>
      <c r="G118" t="s">
        <v>94</v>
      </c>
      <c r="H118" t="s">
        <v>396</v>
      </c>
      <c r="I118" t="s">
        <v>396</v>
      </c>
      <c r="J118" t="str">
        <f t="shared" si="4"/>
        <v>JOSEPH VUKUSIC Luka</v>
      </c>
      <c r="K118" t="str">
        <f>ExtractMyCompet!E118</f>
        <v>U14</v>
      </c>
      <c r="L118" t="str">
        <f t="shared" si="3"/>
        <v>CHASSIEU AVENTURE</v>
      </c>
      <c r="M118" t="str">
        <f t="shared" si="5"/>
        <v>Homme</v>
      </c>
    </row>
    <row r="119" spans="1:13">
      <c r="A119" t="s">
        <v>600</v>
      </c>
      <c r="B119" t="s">
        <v>806</v>
      </c>
      <c r="C119" t="s">
        <v>554</v>
      </c>
      <c r="D119" t="s">
        <v>89</v>
      </c>
      <c r="E119" t="s">
        <v>160</v>
      </c>
      <c r="F119" t="s">
        <v>393</v>
      </c>
      <c r="G119" t="s">
        <v>202</v>
      </c>
      <c r="H119" t="s">
        <v>396</v>
      </c>
      <c r="I119" t="s">
        <v>396</v>
      </c>
      <c r="J119" t="str">
        <f t="shared" si="4"/>
        <v>JOUVE Gabin</v>
      </c>
      <c r="K119" t="str">
        <f>ExtractMyCompet!E119</f>
        <v>U14</v>
      </c>
      <c r="L119" t="str">
        <f t="shared" si="3"/>
        <v>LES 5 MOUSQUETONS</v>
      </c>
      <c r="M119" t="str">
        <f t="shared" si="5"/>
        <v>Homme</v>
      </c>
    </row>
    <row r="120" spans="1:13">
      <c r="A120" t="s">
        <v>601</v>
      </c>
      <c r="B120" t="s">
        <v>806</v>
      </c>
      <c r="C120" t="s">
        <v>602</v>
      </c>
      <c r="D120" t="s">
        <v>89</v>
      </c>
      <c r="E120" t="s">
        <v>160</v>
      </c>
      <c r="F120" t="s">
        <v>393</v>
      </c>
      <c r="G120" t="s">
        <v>106</v>
      </c>
      <c r="H120" t="s">
        <v>396</v>
      </c>
      <c r="I120" t="s">
        <v>396</v>
      </c>
      <c r="J120" t="str">
        <f t="shared" si="4"/>
        <v>JULLIARD Gaspard</v>
      </c>
      <c r="K120" t="str">
        <f>ExtractMyCompet!E120</f>
        <v>U14</v>
      </c>
      <c r="L120" t="str">
        <f t="shared" si="3"/>
        <v>AMICALE LAIQUE D'ANSE</v>
      </c>
      <c r="M120" t="str">
        <f t="shared" si="5"/>
        <v>Homme</v>
      </c>
    </row>
    <row r="121" spans="1:13">
      <c r="A121" t="s">
        <v>603</v>
      </c>
      <c r="B121" t="s">
        <v>806</v>
      </c>
      <c r="C121" t="s">
        <v>604</v>
      </c>
      <c r="D121" t="s">
        <v>225</v>
      </c>
      <c r="E121" t="s">
        <v>101</v>
      </c>
      <c r="F121" t="s">
        <v>393</v>
      </c>
      <c r="G121" t="s">
        <v>100</v>
      </c>
      <c r="H121" t="s">
        <v>396</v>
      </c>
      <c r="I121" t="s">
        <v>396</v>
      </c>
      <c r="J121" t="str">
        <f t="shared" si="4"/>
        <v>KAHRIMAN Thais</v>
      </c>
      <c r="K121" t="str">
        <f>ExtractMyCompet!E121</f>
        <v>U10</v>
      </c>
      <c r="L121" t="str">
        <f t="shared" si="3"/>
        <v>CLUB VERTIGE</v>
      </c>
      <c r="M121" t="str">
        <f t="shared" si="5"/>
        <v>Femme</v>
      </c>
    </row>
    <row r="122" spans="1:13">
      <c r="A122" t="s">
        <v>605</v>
      </c>
      <c r="B122" t="s">
        <v>806</v>
      </c>
      <c r="C122" t="s">
        <v>606</v>
      </c>
      <c r="D122" t="s">
        <v>225</v>
      </c>
      <c r="E122" t="s">
        <v>130</v>
      </c>
      <c r="F122" t="s">
        <v>393</v>
      </c>
      <c r="G122" t="s">
        <v>100</v>
      </c>
      <c r="H122" t="s">
        <v>396</v>
      </c>
      <c r="I122" t="s">
        <v>396</v>
      </c>
      <c r="J122" t="str">
        <f t="shared" si="4"/>
        <v>KHALFAOUI Ryhem</v>
      </c>
      <c r="K122" t="str">
        <f>ExtractMyCompet!E122</f>
        <v>U12</v>
      </c>
      <c r="L122" t="str">
        <f t="shared" si="3"/>
        <v>CLUB VERTIGE</v>
      </c>
      <c r="M122" t="str">
        <f t="shared" si="5"/>
        <v>Femme</v>
      </c>
    </row>
    <row r="123" spans="1:13">
      <c r="A123" t="s">
        <v>607</v>
      </c>
      <c r="B123" t="s">
        <v>806</v>
      </c>
      <c r="C123" t="s">
        <v>608</v>
      </c>
      <c r="D123" t="s">
        <v>89</v>
      </c>
      <c r="E123" t="s">
        <v>88</v>
      </c>
      <c r="F123" t="s">
        <v>393</v>
      </c>
      <c r="G123" t="s">
        <v>129</v>
      </c>
      <c r="H123" t="s">
        <v>396</v>
      </c>
      <c r="I123" t="s">
        <v>396</v>
      </c>
      <c r="J123" t="str">
        <f t="shared" si="4"/>
        <v>KRAUSZ Pierre</v>
      </c>
      <c r="K123" t="str">
        <f>ExtractMyCompet!E123</f>
        <v>SENIOR</v>
      </c>
      <c r="L123" t="str">
        <f t="shared" si="3"/>
        <v>ASLGC ESCALADE</v>
      </c>
      <c r="M123" t="str">
        <f t="shared" si="5"/>
        <v>Homme</v>
      </c>
    </row>
    <row r="124" spans="1:13">
      <c r="A124" t="s">
        <v>609</v>
      </c>
      <c r="B124" t="s">
        <v>806</v>
      </c>
      <c r="C124" t="s">
        <v>457</v>
      </c>
      <c r="D124" t="s">
        <v>225</v>
      </c>
      <c r="E124" t="s">
        <v>130</v>
      </c>
      <c r="F124" t="s">
        <v>393</v>
      </c>
      <c r="G124" t="s">
        <v>100</v>
      </c>
      <c r="H124" t="s">
        <v>396</v>
      </c>
      <c r="I124" t="s">
        <v>396</v>
      </c>
      <c r="J124" t="str">
        <f t="shared" si="4"/>
        <v>KREMER Anouk</v>
      </c>
      <c r="K124" t="str">
        <f>ExtractMyCompet!E124</f>
        <v>U12</v>
      </c>
      <c r="L124" t="str">
        <f t="shared" si="3"/>
        <v>CLUB VERTIGE</v>
      </c>
      <c r="M124" t="str">
        <f t="shared" si="5"/>
        <v>Femme</v>
      </c>
    </row>
    <row r="125" spans="1:13">
      <c r="A125" t="s">
        <v>610</v>
      </c>
      <c r="B125" t="s">
        <v>806</v>
      </c>
      <c r="C125" t="s">
        <v>497</v>
      </c>
      <c r="D125" t="s">
        <v>89</v>
      </c>
      <c r="E125" t="s">
        <v>101</v>
      </c>
      <c r="F125" t="s">
        <v>393</v>
      </c>
      <c r="G125" t="s">
        <v>100</v>
      </c>
      <c r="H125" t="s">
        <v>396</v>
      </c>
      <c r="I125" t="s">
        <v>396</v>
      </c>
      <c r="J125" t="str">
        <f t="shared" si="4"/>
        <v>KRIEGER Nathan</v>
      </c>
      <c r="K125" t="str">
        <f>ExtractMyCompet!E125</f>
        <v>U10</v>
      </c>
      <c r="L125" t="str">
        <f t="shared" si="3"/>
        <v>CLUB VERTIGE</v>
      </c>
      <c r="M125" t="str">
        <f t="shared" si="5"/>
        <v>Homme</v>
      </c>
    </row>
    <row r="126" spans="1:13">
      <c r="A126" t="s">
        <v>611</v>
      </c>
      <c r="B126" t="s">
        <v>806</v>
      </c>
      <c r="C126" t="s">
        <v>508</v>
      </c>
      <c r="D126" t="s">
        <v>89</v>
      </c>
      <c r="E126" t="s">
        <v>188</v>
      </c>
      <c r="F126" t="s">
        <v>393</v>
      </c>
      <c r="G126" t="s">
        <v>91</v>
      </c>
      <c r="H126" t="s">
        <v>396</v>
      </c>
      <c r="I126" t="s">
        <v>396</v>
      </c>
      <c r="J126" t="str">
        <f t="shared" si="4"/>
        <v>LABROSSE Valentin</v>
      </c>
      <c r="K126" t="str">
        <f>ExtractMyCompet!E126</f>
        <v>U18</v>
      </c>
      <c r="L126" t="str">
        <f t="shared" si="3"/>
        <v>MOUSTE'CLIP MONTAGNE ET ESCALADE</v>
      </c>
      <c r="M126" t="str">
        <f t="shared" si="5"/>
        <v>Homme</v>
      </c>
    </row>
    <row r="127" spans="1:13">
      <c r="A127" t="s">
        <v>612</v>
      </c>
      <c r="B127" t="s">
        <v>806</v>
      </c>
      <c r="C127" t="s">
        <v>461</v>
      </c>
      <c r="D127" t="s">
        <v>225</v>
      </c>
      <c r="E127" t="s">
        <v>101</v>
      </c>
      <c r="F127" t="s">
        <v>393</v>
      </c>
      <c r="G127" t="s">
        <v>100</v>
      </c>
      <c r="H127" t="s">
        <v>396</v>
      </c>
      <c r="I127" t="s">
        <v>396</v>
      </c>
      <c r="J127" t="str">
        <f t="shared" si="4"/>
        <v>LACOMBE Louison</v>
      </c>
      <c r="K127" t="str">
        <f>ExtractMyCompet!E127</f>
        <v>U10</v>
      </c>
      <c r="L127" t="str">
        <f t="shared" si="3"/>
        <v>CLUB VERTIGE</v>
      </c>
      <c r="M127" t="str">
        <f t="shared" si="5"/>
        <v>Femme</v>
      </c>
    </row>
    <row r="128" spans="1:13">
      <c r="A128" t="s">
        <v>613</v>
      </c>
      <c r="B128" t="s">
        <v>806</v>
      </c>
      <c r="C128" t="s">
        <v>614</v>
      </c>
      <c r="D128" t="s">
        <v>89</v>
      </c>
      <c r="E128" t="s">
        <v>130</v>
      </c>
      <c r="F128" t="s">
        <v>393</v>
      </c>
      <c r="G128" t="s">
        <v>119</v>
      </c>
      <c r="H128" t="s">
        <v>396</v>
      </c>
      <c r="I128" t="s">
        <v>396</v>
      </c>
      <c r="J128" t="str">
        <f t="shared" si="4"/>
        <v>LACROIX Corentin</v>
      </c>
      <c r="K128" t="str">
        <f>ExtractMyCompet!E128</f>
        <v>U12</v>
      </c>
      <c r="L128" t="str">
        <f t="shared" si="3"/>
        <v>ST PIERRE ESCALADE</v>
      </c>
      <c r="M128" t="str">
        <f t="shared" si="5"/>
        <v>Homme</v>
      </c>
    </row>
    <row r="129" spans="1:13">
      <c r="A129" t="s">
        <v>615</v>
      </c>
      <c r="B129" t="s">
        <v>806</v>
      </c>
      <c r="C129" t="s">
        <v>616</v>
      </c>
      <c r="D129" t="s">
        <v>89</v>
      </c>
      <c r="E129" t="s">
        <v>88</v>
      </c>
      <c r="F129" t="s">
        <v>393</v>
      </c>
      <c r="G129" t="s">
        <v>100</v>
      </c>
      <c r="H129" t="s">
        <v>396</v>
      </c>
      <c r="I129" t="s">
        <v>396</v>
      </c>
      <c r="J129" t="str">
        <f t="shared" si="4"/>
        <v>LAGARDE Mattis</v>
      </c>
      <c r="K129" t="str">
        <f>ExtractMyCompet!E129</f>
        <v>SENIOR</v>
      </c>
      <c r="L129" t="str">
        <f t="shared" si="3"/>
        <v>CLUB VERTIGE</v>
      </c>
      <c r="M129" t="str">
        <f t="shared" si="5"/>
        <v>Homme</v>
      </c>
    </row>
    <row r="130" spans="1:13">
      <c r="A130" t="s">
        <v>617</v>
      </c>
      <c r="B130" t="s">
        <v>806</v>
      </c>
      <c r="C130" t="s">
        <v>618</v>
      </c>
      <c r="D130" t="s">
        <v>89</v>
      </c>
      <c r="E130" t="s">
        <v>130</v>
      </c>
      <c r="F130" t="s">
        <v>393</v>
      </c>
      <c r="G130" t="s">
        <v>100</v>
      </c>
      <c r="H130" t="s">
        <v>396</v>
      </c>
      <c r="I130" t="s">
        <v>396</v>
      </c>
      <c r="J130" t="str">
        <f t="shared" si="4"/>
        <v>LAGRANGE Adrien</v>
      </c>
      <c r="K130" t="str">
        <f>ExtractMyCompet!E130</f>
        <v>U12</v>
      </c>
      <c r="L130" t="str">
        <f t="shared" ref="L130:L193" si="6">G130</f>
        <v>CLUB VERTIGE</v>
      </c>
      <c r="M130" t="str">
        <f t="shared" si="5"/>
        <v>Homme</v>
      </c>
    </row>
    <row r="131" spans="1:13">
      <c r="A131" t="s">
        <v>619</v>
      </c>
      <c r="B131" t="s">
        <v>806</v>
      </c>
      <c r="C131" t="s">
        <v>620</v>
      </c>
      <c r="D131" t="s">
        <v>225</v>
      </c>
      <c r="E131" t="s">
        <v>130</v>
      </c>
      <c r="F131" t="s">
        <v>393</v>
      </c>
      <c r="G131" t="s">
        <v>100</v>
      </c>
      <c r="H131" t="s">
        <v>396</v>
      </c>
      <c r="I131" t="s">
        <v>396</v>
      </c>
      <c r="J131" t="str">
        <f t="shared" ref="J131:J194" si="7">_xlfn.CONCAT(A131:C131)</f>
        <v>LAMBLIN Valentina</v>
      </c>
      <c r="K131" t="str">
        <f>ExtractMyCompet!E131</f>
        <v>U12</v>
      </c>
      <c r="L131" t="str">
        <f t="shared" si="6"/>
        <v>CLUB VERTIGE</v>
      </c>
      <c r="M131" t="str">
        <f t="shared" ref="M131:M194" si="8">D131</f>
        <v>Femme</v>
      </c>
    </row>
    <row r="132" spans="1:13">
      <c r="A132" t="s">
        <v>621</v>
      </c>
      <c r="B132" t="s">
        <v>806</v>
      </c>
      <c r="C132" t="s">
        <v>622</v>
      </c>
      <c r="D132" t="s">
        <v>225</v>
      </c>
      <c r="E132" t="s">
        <v>130</v>
      </c>
      <c r="F132" t="s">
        <v>393</v>
      </c>
      <c r="G132" t="s">
        <v>106</v>
      </c>
      <c r="H132" t="s">
        <v>396</v>
      </c>
      <c r="I132" t="s">
        <v>396</v>
      </c>
      <c r="J132" t="str">
        <f t="shared" si="7"/>
        <v>LANCON Coline</v>
      </c>
      <c r="K132" t="str">
        <f>ExtractMyCompet!E132</f>
        <v>U12</v>
      </c>
      <c r="L132" t="str">
        <f t="shared" si="6"/>
        <v>AMICALE LAIQUE D'ANSE</v>
      </c>
      <c r="M132" t="str">
        <f t="shared" si="8"/>
        <v>Femme</v>
      </c>
    </row>
    <row r="133" spans="1:13">
      <c r="A133" t="s">
        <v>621</v>
      </c>
      <c r="B133" t="s">
        <v>806</v>
      </c>
      <c r="C133" t="s">
        <v>623</v>
      </c>
      <c r="D133" t="s">
        <v>225</v>
      </c>
      <c r="E133" t="s">
        <v>186</v>
      </c>
      <c r="F133" t="s">
        <v>393</v>
      </c>
      <c r="G133" t="s">
        <v>106</v>
      </c>
      <c r="H133" t="s">
        <v>396</v>
      </c>
      <c r="I133" t="s">
        <v>396</v>
      </c>
      <c r="J133" t="str">
        <f t="shared" si="7"/>
        <v>LANCON Noémie</v>
      </c>
      <c r="K133" t="str">
        <f>ExtractMyCompet!E133</f>
        <v>U16</v>
      </c>
      <c r="L133" t="str">
        <f t="shared" si="6"/>
        <v>AMICALE LAIQUE D'ANSE</v>
      </c>
      <c r="M133" t="str">
        <f t="shared" si="8"/>
        <v>Femme</v>
      </c>
    </row>
    <row r="134" spans="1:13">
      <c r="A134" t="s">
        <v>624</v>
      </c>
      <c r="B134" t="s">
        <v>806</v>
      </c>
      <c r="C134" t="s">
        <v>463</v>
      </c>
      <c r="D134" t="s">
        <v>225</v>
      </c>
      <c r="E134" t="s">
        <v>186</v>
      </c>
      <c r="F134" t="s">
        <v>393</v>
      </c>
      <c r="G134" t="s">
        <v>133</v>
      </c>
      <c r="H134" t="s">
        <v>396</v>
      </c>
      <c r="I134" t="s">
        <v>396</v>
      </c>
      <c r="J134" t="str">
        <f t="shared" si="7"/>
        <v>LANTERNIER Louise</v>
      </c>
      <c r="K134" t="str">
        <f>ExtractMyCompet!E134</f>
        <v>U16</v>
      </c>
      <c r="L134" t="str">
        <f t="shared" si="6"/>
        <v>LYCOSES DE CHAMPAGNE AU MONT D'OR</v>
      </c>
      <c r="M134" t="str">
        <f t="shared" si="8"/>
        <v>Femme</v>
      </c>
    </row>
    <row r="135" spans="1:13">
      <c r="A135" t="s">
        <v>625</v>
      </c>
      <c r="B135" t="s">
        <v>806</v>
      </c>
      <c r="C135" t="s">
        <v>626</v>
      </c>
      <c r="D135" t="s">
        <v>89</v>
      </c>
      <c r="E135" t="s">
        <v>188</v>
      </c>
      <c r="F135" t="s">
        <v>393</v>
      </c>
      <c r="G135" t="s">
        <v>100</v>
      </c>
      <c r="H135" t="s">
        <v>396</v>
      </c>
      <c r="I135" t="s">
        <v>396</v>
      </c>
      <c r="J135" t="str">
        <f t="shared" si="7"/>
        <v>LARDET Gauthier</v>
      </c>
      <c r="K135" t="str">
        <f>ExtractMyCompet!E135</f>
        <v>U18</v>
      </c>
      <c r="L135" t="str">
        <f t="shared" si="6"/>
        <v>CLUB VERTIGE</v>
      </c>
      <c r="M135" t="str">
        <f t="shared" si="8"/>
        <v>Homme</v>
      </c>
    </row>
    <row r="136" spans="1:13">
      <c r="A136" t="s">
        <v>627</v>
      </c>
      <c r="B136" t="s">
        <v>806</v>
      </c>
      <c r="C136" t="s">
        <v>524</v>
      </c>
      <c r="D136" t="s">
        <v>225</v>
      </c>
      <c r="E136" t="s">
        <v>130</v>
      </c>
      <c r="F136" t="s">
        <v>393</v>
      </c>
      <c r="G136" t="s">
        <v>100</v>
      </c>
      <c r="H136" t="s">
        <v>396</v>
      </c>
      <c r="I136" t="s">
        <v>396</v>
      </c>
      <c r="J136" t="str">
        <f t="shared" si="7"/>
        <v>LARGE Mathilde</v>
      </c>
      <c r="K136" t="str">
        <f>ExtractMyCompet!E136</f>
        <v>U12</v>
      </c>
      <c r="L136" t="str">
        <f t="shared" si="6"/>
        <v>CLUB VERTIGE</v>
      </c>
      <c r="M136" t="str">
        <f t="shared" si="8"/>
        <v>Femme</v>
      </c>
    </row>
    <row r="137" spans="1:13">
      <c r="A137" t="s">
        <v>628</v>
      </c>
      <c r="B137" t="s">
        <v>806</v>
      </c>
      <c r="C137" t="s">
        <v>629</v>
      </c>
      <c r="D137" t="s">
        <v>225</v>
      </c>
      <c r="E137" t="s">
        <v>186</v>
      </c>
      <c r="F137" t="s">
        <v>393</v>
      </c>
      <c r="G137" t="s">
        <v>300</v>
      </c>
      <c r="H137" t="s">
        <v>396</v>
      </c>
      <c r="I137" t="s">
        <v>396</v>
      </c>
      <c r="J137" t="str">
        <f t="shared" si="7"/>
        <v>LATHAM Clotilde</v>
      </c>
      <c r="K137" t="str">
        <f>ExtractMyCompet!E137</f>
        <v>U16</v>
      </c>
      <c r="L137" t="str">
        <f t="shared" si="6"/>
        <v>BRON VERTICAL</v>
      </c>
      <c r="M137" t="str">
        <f t="shared" si="8"/>
        <v>Femme</v>
      </c>
    </row>
    <row r="138" spans="1:13">
      <c r="A138" t="s">
        <v>630</v>
      </c>
      <c r="B138" t="s">
        <v>806</v>
      </c>
      <c r="C138" t="s">
        <v>631</v>
      </c>
      <c r="D138" t="s">
        <v>225</v>
      </c>
      <c r="E138" t="s">
        <v>130</v>
      </c>
      <c r="F138" t="s">
        <v>393</v>
      </c>
      <c r="G138" t="s">
        <v>98</v>
      </c>
      <c r="H138" t="s">
        <v>396</v>
      </c>
      <c r="I138" t="s">
        <v>396</v>
      </c>
      <c r="J138" t="str">
        <f t="shared" si="7"/>
        <v>LATHOUD Olive</v>
      </c>
      <c r="K138" t="str">
        <f>ExtractMyCompet!E138</f>
        <v>U12</v>
      </c>
      <c r="L138" t="str">
        <f t="shared" si="6"/>
        <v>SOCIETE EDUCATIVE SPORTIVE ET LAIQUE DE LA MULATIERE</v>
      </c>
      <c r="M138" t="str">
        <f t="shared" si="8"/>
        <v>Femme</v>
      </c>
    </row>
    <row r="139" spans="1:13">
      <c r="A139" t="s">
        <v>632</v>
      </c>
      <c r="B139" t="s">
        <v>806</v>
      </c>
      <c r="C139" t="s">
        <v>633</v>
      </c>
      <c r="D139" t="s">
        <v>89</v>
      </c>
      <c r="E139" t="s">
        <v>160</v>
      </c>
      <c r="F139" t="s">
        <v>393</v>
      </c>
      <c r="G139" t="s">
        <v>300</v>
      </c>
      <c r="H139" t="s">
        <v>396</v>
      </c>
      <c r="I139" t="s">
        <v>396</v>
      </c>
      <c r="J139" t="str">
        <f t="shared" si="7"/>
        <v>LATTARULO Diego</v>
      </c>
      <c r="K139" t="str">
        <f>ExtractMyCompet!E139</f>
        <v>U14</v>
      </c>
      <c r="L139" t="str">
        <f t="shared" si="6"/>
        <v>BRON VERTICAL</v>
      </c>
      <c r="M139" t="str">
        <f t="shared" si="8"/>
        <v>Homme</v>
      </c>
    </row>
    <row r="140" spans="1:13">
      <c r="A140" t="s">
        <v>634</v>
      </c>
      <c r="B140" t="s">
        <v>806</v>
      </c>
      <c r="C140" t="s">
        <v>487</v>
      </c>
      <c r="D140" t="s">
        <v>225</v>
      </c>
      <c r="E140" t="s">
        <v>101</v>
      </c>
      <c r="F140" t="s">
        <v>393</v>
      </c>
      <c r="G140" t="s">
        <v>94</v>
      </c>
      <c r="H140" t="s">
        <v>396</v>
      </c>
      <c r="I140" t="s">
        <v>396</v>
      </c>
      <c r="J140" t="str">
        <f t="shared" si="7"/>
        <v>LAVAUD Emma</v>
      </c>
      <c r="K140" t="str">
        <f>ExtractMyCompet!E140</f>
        <v>U10</v>
      </c>
      <c r="L140" t="str">
        <f t="shared" si="6"/>
        <v>CHASSIEU AVENTURE</v>
      </c>
      <c r="M140" t="str">
        <f t="shared" si="8"/>
        <v>Femme</v>
      </c>
    </row>
    <row r="141" spans="1:13">
      <c r="A141" t="s">
        <v>635</v>
      </c>
      <c r="B141" t="s">
        <v>806</v>
      </c>
      <c r="C141" t="s">
        <v>636</v>
      </c>
      <c r="D141" t="s">
        <v>89</v>
      </c>
      <c r="E141" t="s">
        <v>186</v>
      </c>
      <c r="F141" t="s">
        <v>393</v>
      </c>
      <c r="G141" t="s">
        <v>91</v>
      </c>
      <c r="H141" t="s">
        <v>396</v>
      </c>
      <c r="I141" t="s">
        <v>396</v>
      </c>
      <c r="J141" t="str">
        <f t="shared" si="7"/>
        <v>LEBAUD Lubin</v>
      </c>
      <c r="K141" t="str">
        <f>ExtractMyCompet!E141</f>
        <v>U16</v>
      </c>
      <c r="L141" t="str">
        <f t="shared" si="6"/>
        <v>MOUSTE'CLIP MONTAGNE ET ESCALADE</v>
      </c>
      <c r="M141" t="str">
        <f t="shared" si="8"/>
        <v>Homme</v>
      </c>
    </row>
    <row r="142" spans="1:13">
      <c r="A142" t="s">
        <v>637</v>
      </c>
      <c r="B142" t="s">
        <v>806</v>
      </c>
      <c r="C142" t="s">
        <v>638</v>
      </c>
      <c r="D142" t="s">
        <v>225</v>
      </c>
      <c r="E142" t="s">
        <v>130</v>
      </c>
      <c r="F142" t="s">
        <v>393</v>
      </c>
      <c r="G142" t="s">
        <v>96</v>
      </c>
      <c r="H142" t="s">
        <v>396</v>
      </c>
      <c r="I142" t="s">
        <v>396</v>
      </c>
      <c r="J142" t="str">
        <f t="shared" si="7"/>
        <v>LEBLON Lexiane</v>
      </c>
      <c r="K142" t="str">
        <f>ExtractMyCompet!E142</f>
        <v>U12</v>
      </c>
      <c r="L142" t="str">
        <f t="shared" si="6"/>
        <v>LA DEGAINE ESCALADE ET MONTAGNE</v>
      </c>
      <c r="M142" t="str">
        <f t="shared" si="8"/>
        <v>Femme</v>
      </c>
    </row>
    <row r="143" spans="1:13">
      <c r="A143" t="s">
        <v>639</v>
      </c>
      <c r="B143" t="s">
        <v>806</v>
      </c>
      <c r="C143" t="s">
        <v>640</v>
      </c>
      <c r="D143" t="s">
        <v>89</v>
      </c>
      <c r="E143" t="s">
        <v>186</v>
      </c>
      <c r="F143" t="s">
        <v>393</v>
      </c>
      <c r="G143" t="s">
        <v>96</v>
      </c>
      <c r="H143" t="s">
        <v>396</v>
      </c>
      <c r="I143" t="s">
        <v>396</v>
      </c>
      <c r="J143" t="str">
        <f t="shared" si="7"/>
        <v>LEBOURGEOIS Clovis</v>
      </c>
      <c r="K143" t="str">
        <f>ExtractMyCompet!E143</f>
        <v>U16</v>
      </c>
      <c r="L143" t="str">
        <f t="shared" si="6"/>
        <v>LA DEGAINE ESCALADE ET MONTAGNE</v>
      </c>
      <c r="M143" t="str">
        <f t="shared" si="8"/>
        <v>Homme</v>
      </c>
    </row>
    <row r="144" spans="1:13">
      <c r="A144" t="s">
        <v>641</v>
      </c>
      <c r="B144" t="s">
        <v>806</v>
      </c>
      <c r="C144" t="s">
        <v>642</v>
      </c>
      <c r="D144" t="s">
        <v>225</v>
      </c>
      <c r="E144" t="s">
        <v>186</v>
      </c>
      <c r="F144" t="s">
        <v>393</v>
      </c>
      <c r="G144" t="s">
        <v>300</v>
      </c>
      <c r="H144" t="s">
        <v>396</v>
      </c>
      <c r="I144" t="s">
        <v>396</v>
      </c>
      <c r="J144" t="str">
        <f t="shared" si="7"/>
        <v>LEFORT Charline</v>
      </c>
      <c r="K144" t="str">
        <f>ExtractMyCompet!E144</f>
        <v>U16</v>
      </c>
      <c r="L144" t="str">
        <f t="shared" si="6"/>
        <v>BRON VERTICAL</v>
      </c>
      <c r="M144" t="str">
        <f t="shared" si="8"/>
        <v>Femme</v>
      </c>
    </row>
    <row r="145" spans="1:13">
      <c r="A145" t="s">
        <v>641</v>
      </c>
      <c r="B145" t="s">
        <v>806</v>
      </c>
      <c r="C145" t="s">
        <v>643</v>
      </c>
      <c r="D145" t="s">
        <v>225</v>
      </c>
      <c r="E145" t="s">
        <v>188</v>
      </c>
      <c r="F145" t="s">
        <v>393</v>
      </c>
      <c r="G145" t="s">
        <v>300</v>
      </c>
      <c r="H145" t="s">
        <v>396</v>
      </c>
      <c r="I145" t="s">
        <v>396</v>
      </c>
      <c r="J145" t="str">
        <f t="shared" si="7"/>
        <v>LEFORT Fanny</v>
      </c>
      <c r="K145" t="str">
        <f>ExtractMyCompet!E145</f>
        <v>U18</v>
      </c>
      <c r="L145" t="str">
        <f t="shared" si="6"/>
        <v>BRON VERTICAL</v>
      </c>
      <c r="M145" t="str">
        <f t="shared" si="8"/>
        <v>Femme</v>
      </c>
    </row>
    <row r="146" spans="1:13">
      <c r="A146" t="s">
        <v>644</v>
      </c>
      <c r="B146" t="s">
        <v>806</v>
      </c>
      <c r="C146" t="s">
        <v>645</v>
      </c>
      <c r="D146" t="s">
        <v>89</v>
      </c>
      <c r="E146" t="s">
        <v>101</v>
      </c>
      <c r="F146" t="s">
        <v>393</v>
      </c>
      <c r="G146" t="s">
        <v>94</v>
      </c>
      <c r="H146" t="s">
        <v>396</v>
      </c>
      <c r="I146" t="s">
        <v>396</v>
      </c>
      <c r="J146" t="str">
        <f t="shared" si="7"/>
        <v>LEPACHELET Thomas</v>
      </c>
      <c r="K146" t="str">
        <f>ExtractMyCompet!E146</f>
        <v>U10</v>
      </c>
      <c r="L146" t="str">
        <f t="shared" si="6"/>
        <v>CHASSIEU AVENTURE</v>
      </c>
      <c r="M146" t="str">
        <f t="shared" si="8"/>
        <v>Homme</v>
      </c>
    </row>
    <row r="147" spans="1:13">
      <c r="A147" t="s">
        <v>646</v>
      </c>
      <c r="B147" t="s">
        <v>806</v>
      </c>
      <c r="C147" t="s">
        <v>471</v>
      </c>
      <c r="D147" t="s">
        <v>225</v>
      </c>
      <c r="E147" t="s">
        <v>186</v>
      </c>
      <c r="F147" t="s">
        <v>393</v>
      </c>
      <c r="G147" t="s">
        <v>133</v>
      </c>
      <c r="H147" t="s">
        <v>396</v>
      </c>
      <c r="I147" t="s">
        <v>396</v>
      </c>
      <c r="J147" t="str">
        <f t="shared" si="7"/>
        <v>LEVY Manon</v>
      </c>
      <c r="K147" t="str">
        <f>ExtractMyCompet!E147</f>
        <v>U16</v>
      </c>
      <c r="L147" t="str">
        <f t="shared" si="6"/>
        <v>LYCOSES DE CHAMPAGNE AU MONT D'OR</v>
      </c>
      <c r="M147" t="str">
        <f t="shared" si="8"/>
        <v>Femme</v>
      </c>
    </row>
    <row r="148" spans="1:13">
      <c r="A148" t="s">
        <v>647</v>
      </c>
      <c r="B148" t="s">
        <v>806</v>
      </c>
      <c r="C148" t="s">
        <v>648</v>
      </c>
      <c r="D148" t="s">
        <v>225</v>
      </c>
      <c r="E148" t="s">
        <v>130</v>
      </c>
      <c r="F148" t="s">
        <v>393</v>
      </c>
      <c r="G148" t="s">
        <v>106</v>
      </c>
      <c r="H148" t="s">
        <v>396</v>
      </c>
      <c r="I148" t="s">
        <v>396</v>
      </c>
      <c r="J148" t="str">
        <f t="shared" si="7"/>
        <v>LEYDIER Marie</v>
      </c>
      <c r="K148" t="str">
        <f>ExtractMyCompet!E148</f>
        <v>U12</v>
      </c>
      <c r="L148" t="str">
        <f t="shared" si="6"/>
        <v>AMICALE LAIQUE D'ANSE</v>
      </c>
      <c r="M148" t="str">
        <f t="shared" si="8"/>
        <v>Femme</v>
      </c>
    </row>
    <row r="149" spans="1:13">
      <c r="A149" t="s">
        <v>647</v>
      </c>
      <c r="B149" t="s">
        <v>806</v>
      </c>
      <c r="C149" t="s">
        <v>649</v>
      </c>
      <c r="D149" t="s">
        <v>89</v>
      </c>
      <c r="E149" t="s">
        <v>101</v>
      </c>
      <c r="F149" t="s">
        <v>393</v>
      </c>
      <c r="G149" t="s">
        <v>106</v>
      </c>
      <c r="H149" t="s">
        <v>396</v>
      </c>
      <c r="I149" t="s">
        <v>396</v>
      </c>
      <c r="J149" t="str">
        <f t="shared" si="7"/>
        <v>LEYDIER Mickael</v>
      </c>
      <c r="K149" t="str">
        <f>ExtractMyCompet!E149</f>
        <v>U10</v>
      </c>
      <c r="L149" t="str">
        <f t="shared" si="6"/>
        <v>AMICALE LAIQUE D'ANSE</v>
      </c>
      <c r="M149" t="str">
        <f t="shared" si="8"/>
        <v>Homme</v>
      </c>
    </row>
    <row r="150" spans="1:13">
      <c r="A150" t="s">
        <v>650</v>
      </c>
      <c r="B150" t="s">
        <v>806</v>
      </c>
      <c r="C150" t="s">
        <v>651</v>
      </c>
      <c r="D150" t="s">
        <v>89</v>
      </c>
      <c r="E150" t="s">
        <v>101</v>
      </c>
      <c r="F150" t="s">
        <v>393</v>
      </c>
      <c r="G150" t="s">
        <v>94</v>
      </c>
      <c r="H150" t="s">
        <v>396</v>
      </c>
      <c r="I150" t="s">
        <v>396</v>
      </c>
      <c r="J150" t="str">
        <f t="shared" si="7"/>
        <v>LIOGIER Stan</v>
      </c>
      <c r="K150" t="str">
        <f>ExtractMyCompet!E150</f>
        <v>U10</v>
      </c>
      <c r="L150" t="str">
        <f t="shared" si="6"/>
        <v>CHASSIEU AVENTURE</v>
      </c>
      <c r="M150" t="str">
        <f t="shared" si="8"/>
        <v>Homme</v>
      </c>
    </row>
    <row r="151" spans="1:13">
      <c r="A151" t="s">
        <v>652</v>
      </c>
      <c r="B151" t="s">
        <v>806</v>
      </c>
      <c r="C151" t="s">
        <v>653</v>
      </c>
      <c r="D151" t="s">
        <v>89</v>
      </c>
      <c r="E151" t="s">
        <v>160</v>
      </c>
      <c r="F151" t="s">
        <v>393</v>
      </c>
      <c r="G151" t="s">
        <v>654</v>
      </c>
      <c r="H151" t="s">
        <v>396</v>
      </c>
      <c r="I151" t="s">
        <v>396</v>
      </c>
      <c r="J151" t="str">
        <f t="shared" si="7"/>
        <v>LISCIA DELERUE Aubin</v>
      </c>
      <c r="K151" t="str">
        <f>ExtractMyCompet!E151</f>
        <v>U14</v>
      </c>
      <c r="L151" t="str">
        <f t="shared" si="6"/>
        <v>BLOCK'OUT LYON</v>
      </c>
      <c r="M151" t="str">
        <f t="shared" si="8"/>
        <v>Homme</v>
      </c>
    </row>
    <row r="152" spans="1:13">
      <c r="A152" t="s">
        <v>655</v>
      </c>
      <c r="B152" t="s">
        <v>806</v>
      </c>
      <c r="C152" t="s">
        <v>656</v>
      </c>
      <c r="D152" t="s">
        <v>89</v>
      </c>
      <c r="E152" t="s">
        <v>130</v>
      </c>
      <c r="F152" t="s">
        <v>393</v>
      </c>
      <c r="G152" t="s">
        <v>145</v>
      </c>
      <c r="H152" t="s">
        <v>396</v>
      </c>
      <c r="I152" t="s">
        <v>396</v>
      </c>
      <c r="J152" t="str">
        <f t="shared" si="7"/>
        <v>LOMBARD Eliot</v>
      </c>
      <c r="K152" t="str">
        <f>ExtractMyCompet!E152</f>
        <v>U12</v>
      </c>
      <c r="L152" t="str">
        <f t="shared" si="6"/>
        <v>SAINT PRIEST MONTAGNE</v>
      </c>
      <c r="M152" t="str">
        <f t="shared" si="8"/>
        <v>Homme</v>
      </c>
    </row>
    <row r="153" spans="1:13">
      <c r="A153" t="s">
        <v>655</v>
      </c>
      <c r="B153" t="s">
        <v>806</v>
      </c>
      <c r="C153" t="s">
        <v>657</v>
      </c>
      <c r="D153" t="s">
        <v>89</v>
      </c>
      <c r="E153" t="s">
        <v>186</v>
      </c>
      <c r="F153" t="s">
        <v>393</v>
      </c>
      <c r="G153" t="s">
        <v>94</v>
      </c>
      <c r="H153" t="s">
        <v>396</v>
      </c>
      <c r="I153" t="s">
        <v>396</v>
      </c>
      <c r="J153" t="str">
        <f t="shared" si="7"/>
        <v>LOMBARD Teo</v>
      </c>
      <c r="K153" t="str">
        <f>ExtractMyCompet!E153</f>
        <v>U16</v>
      </c>
      <c r="L153" t="str">
        <f t="shared" si="6"/>
        <v>CHASSIEU AVENTURE</v>
      </c>
      <c r="M153" t="str">
        <f t="shared" si="8"/>
        <v>Homme</v>
      </c>
    </row>
    <row r="154" spans="1:13">
      <c r="A154" t="s">
        <v>658</v>
      </c>
      <c r="B154" t="s">
        <v>806</v>
      </c>
      <c r="C154" t="s">
        <v>659</v>
      </c>
      <c r="D154" t="s">
        <v>225</v>
      </c>
      <c r="E154" t="s">
        <v>101</v>
      </c>
      <c r="F154" t="s">
        <v>393</v>
      </c>
      <c r="G154" t="s">
        <v>94</v>
      </c>
      <c r="H154" t="s">
        <v>396</v>
      </c>
      <c r="I154" t="s">
        <v>396</v>
      </c>
      <c r="J154" t="str">
        <f t="shared" si="7"/>
        <v>LOPES Maelline</v>
      </c>
      <c r="K154" t="str">
        <f>ExtractMyCompet!E154</f>
        <v>U10</v>
      </c>
      <c r="L154" t="str">
        <f t="shared" si="6"/>
        <v>CHASSIEU AVENTURE</v>
      </c>
      <c r="M154" t="str">
        <f t="shared" si="8"/>
        <v>Femme</v>
      </c>
    </row>
    <row r="155" spans="1:13">
      <c r="A155" t="s">
        <v>660</v>
      </c>
      <c r="B155" t="s">
        <v>806</v>
      </c>
      <c r="C155" t="s">
        <v>661</v>
      </c>
      <c r="D155" t="s">
        <v>89</v>
      </c>
      <c r="E155" t="s">
        <v>101</v>
      </c>
      <c r="F155" t="s">
        <v>393</v>
      </c>
      <c r="G155" t="s">
        <v>100</v>
      </c>
      <c r="H155" t="s">
        <v>396</v>
      </c>
      <c r="I155" t="s">
        <v>396</v>
      </c>
      <c r="J155" t="str">
        <f t="shared" si="7"/>
        <v>LOPEZ Jules</v>
      </c>
      <c r="K155" t="str">
        <f>ExtractMyCompet!E155</f>
        <v>U10</v>
      </c>
      <c r="L155" t="str">
        <f t="shared" si="6"/>
        <v>CLUB VERTIGE</v>
      </c>
      <c r="M155" t="str">
        <f t="shared" si="8"/>
        <v>Homme</v>
      </c>
    </row>
    <row r="156" spans="1:13">
      <c r="A156" t="s">
        <v>662</v>
      </c>
      <c r="B156" t="s">
        <v>806</v>
      </c>
      <c r="C156" t="s">
        <v>663</v>
      </c>
      <c r="D156" t="s">
        <v>225</v>
      </c>
      <c r="E156" t="s">
        <v>186</v>
      </c>
      <c r="F156" t="s">
        <v>393</v>
      </c>
      <c r="G156" t="s">
        <v>300</v>
      </c>
      <c r="H156" t="s">
        <v>396</v>
      </c>
      <c r="I156" t="s">
        <v>396</v>
      </c>
      <c r="J156" t="str">
        <f t="shared" si="7"/>
        <v>MARCHAND Chloé</v>
      </c>
      <c r="K156" t="str">
        <f>ExtractMyCompet!E156</f>
        <v>U16</v>
      </c>
      <c r="L156" t="str">
        <f t="shared" si="6"/>
        <v>BRON VERTICAL</v>
      </c>
      <c r="M156" t="str">
        <f t="shared" si="8"/>
        <v>Femme</v>
      </c>
    </row>
    <row r="157" spans="1:13">
      <c r="A157" t="s">
        <v>664</v>
      </c>
      <c r="B157" t="s">
        <v>806</v>
      </c>
      <c r="C157" t="s">
        <v>665</v>
      </c>
      <c r="D157" t="s">
        <v>89</v>
      </c>
      <c r="E157" t="s">
        <v>88</v>
      </c>
      <c r="F157" t="s">
        <v>393</v>
      </c>
      <c r="G157" t="s">
        <v>96</v>
      </c>
      <c r="H157" t="s">
        <v>396</v>
      </c>
      <c r="I157" t="s">
        <v>396</v>
      </c>
      <c r="J157" t="str">
        <f t="shared" si="7"/>
        <v>MARRE Damien</v>
      </c>
      <c r="K157" t="str">
        <f>ExtractMyCompet!E157</f>
        <v>SENIOR</v>
      </c>
      <c r="L157" t="str">
        <f t="shared" si="6"/>
        <v>LA DEGAINE ESCALADE ET MONTAGNE</v>
      </c>
      <c r="M157" t="str">
        <f t="shared" si="8"/>
        <v>Homme</v>
      </c>
    </row>
    <row r="158" spans="1:13">
      <c r="A158" t="s">
        <v>666</v>
      </c>
      <c r="B158" t="s">
        <v>806</v>
      </c>
      <c r="C158" t="s">
        <v>467</v>
      </c>
      <c r="D158" t="s">
        <v>225</v>
      </c>
      <c r="E158" t="s">
        <v>101</v>
      </c>
      <c r="F158" t="s">
        <v>393</v>
      </c>
      <c r="G158" t="s">
        <v>145</v>
      </c>
      <c r="H158" t="s">
        <v>396</v>
      </c>
      <c r="I158" t="s">
        <v>396</v>
      </c>
      <c r="J158" t="str">
        <f t="shared" si="7"/>
        <v>MAUGUIT Clémence</v>
      </c>
      <c r="K158" t="str">
        <f>ExtractMyCompet!E158</f>
        <v>U10</v>
      </c>
      <c r="L158" t="str">
        <f t="shared" si="6"/>
        <v>SAINT PRIEST MONTAGNE</v>
      </c>
      <c r="M158" t="str">
        <f t="shared" si="8"/>
        <v>Femme</v>
      </c>
    </row>
    <row r="159" spans="1:13">
      <c r="A159" t="s">
        <v>667</v>
      </c>
      <c r="B159" t="s">
        <v>806</v>
      </c>
      <c r="C159" t="s">
        <v>668</v>
      </c>
      <c r="D159" t="s">
        <v>225</v>
      </c>
      <c r="E159" t="s">
        <v>160</v>
      </c>
      <c r="F159" t="s">
        <v>393</v>
      </c>
      <c r="G159" t="s">
        <v>126</v>
      </c>
      <c r="H159" t="s">
        <v>396</v>
      </c>
      <c r="I159" t="s">
        <v>396</v>
      </c>
      <c r="J159" t="str">
        <f t="shared" si="7"/>
        <v>MENASRI Tasnim</v>
      </c>
      <c r="K159" t="str">
        <f>ExtractMyCompet!E159</f>
        <v>U14</v>
      </c>
      <c r="L159" t="str">
        <f t="shared" si="6"/>
        <v>AMICALE LAIQUE DE JONAGE</v>
      </c>
      <c r="M159" t="str">
        <f t="shared" si="8"/>
        <v>Femme</v>
      </c>
    </row>
    <row r="160" spans="1:13">
      <c r="A160" t="s">
        <v>669</v>
      </c>
      <c r="B160" t="s">
        <v>806</v>
      </c>
      <c r="C160" t="s">
        <v>670</v>
      </c>
      <c r="D160" t="s">
        <v>225</v>
      </c>
      <c r="E160" t="s">
        <v>130</v>
      </c>
      <c r="F160" t="s">
        <v>393</v>
      </c>
      <c r="G160" t="s">
        <v>145</v>
      </c>
      <c r="H160" t="s">
        <v>396</v>
      </c>
      <c r="I160" t="s">
        <v>396</v>
      </c>
      <c r="J160" t="str">
        <f t="shared" si="7"/>
        <v>MOKDAD Hizia</v>
      </c>
      <c r="K160" t="str">
        <f>ExtractMyCompet!E160</f>
        <v>U12</v>
      </c>
      <c r="L160" t="str">
        <f t="shared" si="6"/>
        <v>SAINT PRIEST MONTAGNE</v>
      </c>
      <c r="M160" t="str">
        <f t="shared" si="8"/>
        <v>Femme</v>
      </c>
    </row>
    <row r="161" spans="1:13">
      <c r="A161" t="s">
        <v>671</v>
      </c>
      <c r="B161" t="s">
        <v>806</v>
      </c>
      <c r="C161" t="s">
        <v>672</v>
      </c>
      <c r="D161" t="s">
        <v>89</v>
      </c>
      <c r="E161" t="s">
        <v>130</v>
      </c>
      <c r="F161" t="s">
        <v>393</v>
      </c>
      <c r="G161" t="s">
        <v>133</v>
      </c>
      <c r="H161" t="s">
        <v>396</v>
      </c>
      <c r="I161" t="s">
        <v>396</v>
      </c>
      <c r="J161" t="str">
        <f t="shared" si="7"/>
        <v>MORA Augustin</v>
      </c>
      <c r="K161" t="str">
        <f>ExtractMyCompet!E161</f>
        <v>U12</v>
      </c>
      <c r="L161" t="str">
        <f t="shared" si="6"/>
        <v>LYCOSES DE CHAMPAGNE AU MONT D'OR</v>
      </c>
      <c r="M161" t="str">
        <f t="shared" si="8"/>
        <v>Homme</v>
      </c>
    </row>
    <row r="162" spans="1:13">
      <c r="A162" t="s">
        <v>673</v>
      </c>
      <c r="B162" t="s">
        <v>806</v>
      </c>
      <c r="C162" t="s">
        <v>451</v>
      </c>
      <c r="D162" t="s">
        <v>89</v>
      </c>
      <c r="E162" t="s">
        <v>186</v>
      </c>
      <c r="F162" t="s">
        <v>393</v>
      </c>
      <c r="G162" t="s">
        <v>184</v>
      </c>
      <c r="H162" t="s">
        <v>396</v>
      </c>
      <c r="I162" t="s">
        <v>396</v>
      </c>
      <c r="J162" t="str">
        <f t="shared" si="7"/>
        <v>MOUNIEE Hugo</v>
      </c>
      <c r="K162" t="str">
        <f>ExtractMyCompet!E162</f>
        <v>U16</v>
      </c>
      <c r="L162" t="str">
        <f t="shared" si="6"/>
        <v>A.S.V.E.L. SKI MONTAGNE</v>
      </c>
      <c r="M162" t="str">
        <f t="shared" si="8"/>
        <v>Homme</v>
      </c>
    </row>
    <row r="163" spans="1:13">
      <c r="A163" t="s">
        <v>674</v>
      </c>
      <c r="B163" t="s">
        <v>806</v>
      </c>
      <c r="C163" t="s">
        <v>579</v>
      </c>
      <c r="D163" t="s">
        <v>225</v>
      </c>
      <c r="E163" t="s">
        <v>186</v>
      </c>
      <c r="F163" t="s">
        <v>393</v>
      </c>
      <c r="G163" t="s">
        <v>100</v>
      </c>
      <c r="H163" t="s">
        <v>396</v>
      </c>
      <c r="I163" t="s">
        <v>396</v>
      </c>
      <c r="J163" t="str">
        <f t="shared" si="7"/>
        <v>NAVARRO Jade</v>
      </c>
      <c r="K163" t="str">
        <f>ExtractMyCompet!E163</f>
        <v>U16</v>
      </c>
      <c r="L163" t="str">
        <f t="shared" si="6"/>
        <v>CLUB VERTIGE</v>
      </c>
      <c r="M163" t="str">
        <f t="shared" si="8"/>
        <v>Femme</v>
      </c>
    </row>
    <row r="164" spans="1:13">
      <c r="A164" t="s">
        <v>675</v>
      </c>
      <c r="B164" t="s">
        <v>806</v>
      </c>
      <c r="C164" t="s">
        <v>589</v>
      </c>
      <c r="D164" t="s">
        <v>225</v>
      </c>
      <c r="E164" t="s">
        <v>188</v>
      </c>
      <c r="F164" t="s">
        <v>393</v>
      </c>
      <c r="G164" t="s">
        <v>106</v>
      </c>
      <c r="H164" t="s">
        <v>396</v>
      </c>
      <c r="I164" t="s">
        <v>396</v>
      </c>
      <c r="J164" t="str">
        <f t="shared" si="7"/>
        <v>NEBUT Clémentine</v>
      </c>
      <c r="K164" t="str">
        <f>ExtractMyCompet!E164</f>
        <v>U18</v>
      </c>
      <c r="L164" t="str">
        <f t="shared" si="6"/>
        <v>AMICALE LAIQUE D'ANSE</v>
      </c>
      <c r="M164" t="str">
        <f t="shared" si="8"/>
        <v>Femme</v>
      </c>
    </row>
    <row r="165" spans="1:13">
      <c r="A165" t="s">
        <v>676</v>
      </c>
      <c r="B165" t="s">
        <v>806</v>
      </c>
      <c r="C165" t="s">
        <v>677</v>
      </c>
      <c r="D165" t="s">
        <v>225</v>
      </c>
      <c r="E165" t="s">
        <v>186</v>
      </c>
      <c r="F165" t="s">
        <v>393</v>
      </c>
      <c r="G165" t="s">
        <v>129</v>
      </c>
      <c r="H165" t="s">
        <v>396</v>
      </c>
      <c r="I165" t="s">
        <v>396</v>
      </c>
      <c r="J165" t="str">
        <f t="shared" si="7"/>
        <v>NICOLAS Lenaelle</v>
      </c>
      <c r="K165" t="str">
        <f>ExtractMyCompet!E165</f>
        <v>U16</v>
      </c>
      <c r="L165" t="str">
        <f t="shared" si="6"/>
        <v>ASLGC ESCALADE</v>
      </c>
      <c r="M165" t="str">
        <f t="shared" si="8"/>
        <v>Femme</v>
      </c>
    </row>
    <row r="166" spans="1:13">
      <c r="A166" t="s">
        <v>678</v>
      </c>
      <c r="B166" t="s">
        <v>806</v>
      </c>
      <c r="C166" t="s">
        <v>679</v>
      </c>
      <c r="D166" t="s">
        <v>89</v>
      </c>
      <c r="E166" t="s">
        <v>188</v>
      </c>
      <c r="F166" t="s">
        <v>393</v>
      </c>
      <c r="G166" t="s">
        <v>100</v>
      </c>
      <c r="H166" t="s">
        <v>396</v>
      </c>
      <c r="I166" t="s">
        <v>396</v>
      </c>
      <c r="J166" t="str">
        <f t="shared" si="7"/>
        <v>ORTONNE Géraud</v>
      </c>
      <c r="K166" t="str">
        <f>ExtractMyCompet!E166</f>
        <v>U18</v>
      </c>
      <c r="L166" t="str">
        <f t="shared" si="6"/>
        <v>CLUB VERTIGE</v>
      </c>
      <c r="M166" t="str">
        <f t="shared" si="8"/>
        <v>Homme</v>
      </c>
    </row>
    <row r="167" spans="1:13">
      <c r="A167" t="s">
        <v>680</v>
      </c>
      <c r="B167" t="s">
        <v>806</v>
      </c>
      <c r="C167" t="s">
        <v>681</v>
      </c>
      <c r="D167" t="s">
        <v>225</v>
      </c>
      <c r="E167" t="s">
        <v>186</v>
      </c>
      <c r="F167" t="s">
        <v>393</v>
      </c>
      <c r="G167" t="s">
        <v>108</v>
      </c>
      <c r="H167" t="s">
        <v>396</v>
      </c>
      <c r="I167" t="s">
        <v>396</v>
      </c>
      <c r="J167" t="str">
        <f t="shared" si="7"/>
        <v>OTHMANI Delya</v>
      </c>
      <c r="K167" t="str">
        <f>ExtractMyCompet!E167</f>
        <v>U16</v>
      </c>
      <c r="L167" t="str">
        <f t="shared" si="6"/>
        <v>C.P.E.A. VAULX EN VELIN</v>
      </c>
      <c r="M167" t="str">
        <f t="shared" si="8"/>
        <v>Femme</v>
      </c>
    </row>
    <row r="168" spans="1:13">
      <c r="A168" t="s">
        <v>682</v>
      </c>
      <c r="B168" t="s">
        <v>806</v>
      </c>
      <c r="C168" t="s">
        <v>683</v>
      </c>
      <c r="D168" t="s">
        <v>225</v>
      </c>
      <c r="E168" t="s">
        <v>130</v>
      </c>
      <c r="F168" t="s">
        <v>393</v>
      </c>
      <c r="G168" t="s">
        <v>108</v>
      </c>
      <c r="H168" t="s">
        <v>396</v>
      </c>
      <c r="I168" t="s">
        <v>396</v>
      </c>
      <c r="J168" t="str">
        <f t="shared" si="7"/>
        <v>OUYESSAAD Marina</v>
      </c>
      <c r="K168" t="str">
        <f>ExtractMyCompet!E168</f>
        <v>U12</v>
      </c>
      <c r="L168" t="str">
        <f t="shared" si="6"/>
        <v>C.P.E.A. VAULX EN VELIN</v>
      </c>
      <c r="M168" t="str">
        <f t="shared" si="8"/>
        <v>Femme</v>
      </c>
    </row>
    <row r="169" spans="1:13">
      <c r="A169" t="s">
        <v>684</v>
      </c>
      <c r="B169" t="s">
        <v>806</v>
      </c>
      <c r="C169" t="s">
        <v>685</v>
      </c>
      <c r="D169" t="s">
        <v>89</v>
      </c>
      <c r="E169" t="s">
        <v>188</v>
      </c>
      <c r="F169" t="s">
        <v>393</v>
      </c>
      <c r="G169" t="s">
        <v>91</v>
      </c>
      <c r="H169" t="s">
        <v>396</v>
      </c>
      <c r="I169" t="s">
        <v>396</v>
      </c>
      <c r="J169" t="str">
        <f t="shared" si="7"/>
        <v>PAGOT Soren</v>
      </c>
      <c r="K169" t="str">
        <f>ExtractMyCompet!E169</f>
        <v>U18</v>
      </c>
      <c r="L169" t="str">
        <f t="shared" si="6"/>
        <v>MOUSTE'CLIP MONTAGNE ET ESCALADE</v>
      </c>
      <c r="M169" t="str">
        <f t="shared" si="8"/>
        <v>Homme</v>
      </c>
    </row>
    <row r="170" spans="1:13">
      <c r="A170" t="s">
        <v>686</v>
      </c>
      <c r="B170" t="s">
        <v>806</v>
      </c>
      <c r="C170" t="s">
        <v>687</v>
      </c>
      <c r="D170" t="s">
        <v>225</v>
      </c>
      <c r="E170" t="s">
        <v>130</v>
      </c>
      <c r="F170" t="s">
        <v>393</v>
      </c>
      <c r="G170" t="s">
        <v>113</v>
      </c>
      <c r="H170" t="s">
        <v>396</v>
      </c>
      <c r="I170" t="s">
        <v>396</v>
      </c>
      <c r="J170" t="str">
        <f t="shared" si="7"/>
        <v>PAILLET Aliénor</v>
      </c>
      <c r="K170" t="str">
        <f>ExtractMyCompet!E170</f>
        <v>U12</v>
      </c>
      <c r="L170" t="str">
        <f t="shared" si="6"/>
        <v>LYON ESCALADE SPORTIVE</v>
      </c>
      <c r="M170" t="str">
        <f t="shared" si="8"/>
        <v>Femme</v>
      </c>
    </row>
    <row r="171" spans="1:13">
      <c r="A171" t="s">
        <v>688</v>
      </c>
      <c r="B171" t="s">
        <v>806</v>
      </c>
      <c r="C171" t="s">
        <v>689</v>
      </c>
      <c r="D171" t="s">
        <v>89</v>
      </c>
      <c r="E171" t="s">
        <v>383</v>
      </c>
      <c r="F171" t="s">
        <v>393</v>
      </c>
      <c r="G171" t="s">
        <v>108</v>
      </c>
      <c r="H171" t="s">
        <v>396</v>
      </c>
      <c r="I171" t="s">
        <v>396</v>
      </c>
      <c r="J171" t="str">
        <f t="shared" si="7"/>
        <v>PARIS Julien</v>
      </c>
      <c r="K171" t="str">
        <f>ExtractMyCompet!E171</f>
        <v>VETERAN</v>
      </c>
      <c r="L171" t="str">
        <f t="shared" si="6"/>
        <v>C.P.E.A. VAULX EN VELIN</v>
      </c>
      <c r="M171" t="str">
        <f t="shared" si="8"/>
        <v>Homme</v>
      </c>
    </row>
    <row r="172" spans="1:13">
      <c r="A172" t="s">
        <v>688</v>
      </c>
      <c r="B172" t="s">
        <v>806</v>
      </c>
      <c r="C172" t="s">
        <v>569</v>
      </c>
      <c r="D172" t="s">
        <v>225</v>
      </c>
      <c r="E172" t="s">
        <v>130</v>
      </c>
      <c r="F172" t="s">
        <v>393</v>
      </c>
      <c r="G172" t="s">
        <v>108</v>
      </c>
      <c r="H172" t="s">
        <v>396</v>
      </c>
      <c r="I172" t="s">
        <v>396</v>
      </c>
      <c r="J172" t="str">
        <f t="shared" si="7"/>
        <v>PARIS Zoe</v>
      </c>
      <c r="K172" t="str">
        <f>ExtractMyCompet!E172</f>
        <v>U12</v>
      </c>
      <c r="L172" t="str">
        <f t="shared" si="6"/>
        <v>C.P.E.A. VAULX EN VELIN</v>
      </c>
      <c r="M172" t="str">
        <f t="shared" si="8"/>
        <v>Femme</v>
      </c>
    </row>
    <row r="173" spans="1:13">
      <c r="A173" t="s">
        <v>690</v>
      </c>
      <c r="B173" t="s">
        <v>806</v>
      </c>
      <c r="C173" t="s">
        <v>475</v>
      </c>
      <c r="D173" t="s">
        <v>225</v>
      </c>
      <c r="E173" t="s">
        <v>101</v>
      </c>
      <c r="F173" t="s">
        <v>393</v>
      </c>
      <c r="G173" t="s">
        <v>94</v>
      </c>
      <c r="H173" t="s">
        <v>396</v>
      </c>
      <c r="I173" t="s">
        <v>396</v>
      </c>
      <c r="J173" t="str">
        <f t="shared" si="7"/>
        <v>PASSOT Alice</v>
      </c>
      <c r="K173" t="str">
        <f>ExtractMyCompet!E173</f>
        <v>U10</v>
      </c>
      <c r="L173" t="str">
        <f t="shared" si="6"/>
        <v>CHASSIEU AVENTURE</v>
      </c>
      <c r="M173" t="str">
        <f t="shared" si="8"/>
        <v>Femme</v>
      </c>
    </row>
    <row r="174" spans="1:13">
      <c r="A174" t="s">
        <v>691</v>
      </c>
      <c r="B174" t="s">
        <v>806</v>
      </c>
      <c r="C174" t="s">
        <v>692</v>
      </c>
      <c r="D174" t="s">
        <v>89</v>
      </c>
      <c r="E174" t="s">
        <v>130</v>
      </c>
      <c r="F174" t="s">
        <v>393</v>
      </c>
      <c r="G174" t="s">
        <v>94</v>
      </c>
      <c r="H174" t="s">
        <v>396</v>
      </c>
      <c r="I174" t="s">
        <v>396</v>
      </c>
      <c r="J174" t="str">
        <f t="shared" si="7"/>
        <v>PAUT Mathéis</v>
      </c>
      <c r="K174" t="str">
        <f>ExtractMyCompet!E174</f>
        <v>U12</v>
      </c>
      <c r="L174" t="str">
        <f t="shared" si="6"/>
        <v>CHASSIEU AVENTURE</v>
      </c>
      <c r="M174" t="str">
        <f t="shared" si="8"/>
        <v>Homme</v>
      </c>
    </row>
    <row r="175" spans="1:13">
      <c r="A175" t="s">
        <v>693</v>
      </c>
      <c r="B175" t="s">
        <v>806</v>
      </c>
      <c r="C175" t="s">
        <v>694</v>
      </c>
      <c r="D175" t="s">
        <v>225</v>
      </c>
      <c r="E175" t="s">
        <v>88</v>
      </c>
      <c r="F175" t="s">
        <v>393</v>
      </c>
      <c r="G175" t="s">
        <v>126</v>
      </c>
      <c r="H175" t="s">
        <v>396</v>
      </c>
      <c r="I175" t="s">
        <v>396</v>
      </c>
      <c r="J175" t="str">
        <f t="shared" si="7"/>
        <v>PAYAN Ella</v>
      </c>
      <c r="K175" t="str">
        <f>ExtractMyCompet!E175</f>
        <v>SENIOR</v>
      </c>
      <c r="L175" t="str">
        <f t="shared" si="6"/>
        <v>AMICALE LAIQUE DE JONAGE</v>
      </c>
      <c r="M175" t="str">
        <f t="shared" si="8"/>
        <v>Femme</v>
      </c>
    </row>
    <row r="176" spans="1:13">
      <c r="A176" t="s">
        <v>695</v>
      </c>
      <c r="B176" t="s">
        <v>806</v>
      </c>
      <c r="C176" t="s">
        <v>696</v>
      </c>
      <c r="D176" t="s">
        <v>225</v>
      </c>
      <c r="E176" t="s">
        <v>101</v>
      </c>
      <c r="F176" t="s">
        <v>393</v>
      </c>
      <c r="G176" t="s">
        <v>106</v>
      </c>
      <c r="H176" t="s">
        <v>396</v>
      </c>
      <c r="I176" t="s">
        <v>396</v>
      </c>
      <c r="J176" t="str">
        <f t="shared" si="7"/>
        <v>PAYEN GUIMARD Margaux</v>
      </c>
      <c r="K176" t="str">
        <f>ExtractMyCompet!E176</f>
        <v>U10</v>
      </c>
      <c r="L176" t="str">
        <f t="shared" si="6"/>
        <v>AMICALE LAIQUE D'ANSE</v>
      </c>
      <c r="M176" t="str">
        <f t="shared" si="8"/>
        <v>Femme</v>
      </c>
    </row>
    <row r="177" spans="1:13">
      <c r="A177" t="s">
        <v>697</v>
      </c>
      <c r="B177" t="s">
        <v>806</v>
      </c>
      <c r="C177" t="s">
        <v>698</v>
      </c>
      <c r="D177" t="s">
        <v>225</v>
      </c>
      <c r="E177" t="s">
        <v>101</v>
      </c>
      <c r="F177" t="s">
        <v>393</v>
      </c>
      <c r="G177" t="s">
        <v>100</v>
      </c>
      <c r="H177" t="s">
        <v>396</v>
      </c>
      <c r="I177" t="s">
        <v>396</v>
      </c>
      <c r="J177" t="str">
        <f t="shared" si="7"/>
        <v>PEREYRON Oriane</v>
      </c>
      <c r="K177" t="str">
        <f>ExtractMyCompet!E177</f>
        <v>U10</v>
      </c>
      <c r="L177" t="str">
        <f t="shared" si="6"/>
        <v>CLUB VERTIGE</v>
      </c>
      <c r="M177" t="str">
        <f t="shared" si="8"/>
        <v>Femme</v>
      </c>
    </row>
    <row r="178" spans="1:13">
      <c r="A178" t="s">
        <v>699</v>
      </c>
      <c r="B178" t="s">
        <v>806</v>
      </c>
      <c r="C178" t="s">
        <v>700</v>
      </c>
      <c r="D178" t="s">
        <v>89</v>
      </c>
      <c r="E178" t="s">
        <v>160</v>
      </c>
      <c r="F178" t="s">
        <v>393</v>
      </c>
      <c r="G178" t="s">
        <v>94</v>
      </c>
      <c r="H178" t="s">
        <v>396</v>
      </c>
      <c r="I178" t="s">
        <v>396</v>
      </c>
      <c r="J178" t="str">
        <f t="shared" si="7"/>
        <v>PEREZ Adam</v>
      </c>
      <c r="K178" t="str">
        <f>ExtractMyCompet!E178</f>
        <v>U14</v>
      </c>
      <c r="L178" t="str">
        <f t="shared" si="6"/>
        <v>CHASSIEU AVENTURE</v>
      </c>
      <c r="M178" t="str">
        <f t="shared" si="8"/>
        <v>Homme</v>
      </c>
    </row>
    <row r="179" spans="1:13">
      <c r="A179" t="s">
        <v>701</v>
      </c>
      <c r="B179" t="s">
        <v>806</v>
      </c>
      <c r="C179" t="s">
        <v>648</v>
      </c>
      <c r="D179" t="s">
        <v>225</v>
      </c>
      <c r="E179" t="s">
        <v>188</v>
      </c>
      <c r="F179" t="s">
        <v>393</v>
      </c>
      <c r="G179" t="s">
        <v>100</v>
      </c>
      <c r="H179" t="s">
        <v>396</v>
      </c>
      <c r="I179" t="s">
        <v>396</v>
      </c>
      <c r="J179" t="str">
        <f t="shared" si="7"/>
        <v>PERICHON Marie</v>
      </c>
      <c r="K179" t="str">
        <f>ExtractMyCompet!E179</f>
        <v>U18</v>
      </c>
      <c r="L179" t="str">
        <f t="shared" si="6"/>
        <v>CLUB VERTIGE</v>
      </c>
      <c r="M179" t="str">
        <f t="shared" si="8"/>
        <v>Femme</v>
      </c>
    </row>
    <row r="180" spans="1:13">
      <c r="A180" t="s">
        <v>702</v>
      </c>
      <c r="B180" t="s">
        <v>806</v>
      </c>
      <c r="C180" t="s">
        <v>703</v>
      </c>
      <c r="D180" t="s">
        <v>225</v>
      </c>
      <c r="E180" t="s">
        <v>160</v>
      </c>
      <c r="F180" t="s">
        <v>393</v>
      </c>
      <c r="G180" t="s">
        <v>100</v>
      </c>
      <c r="H180" t="s">
        <v>396</v>
      </c>
      <c r="I180" t="s">
        <v>396</v>
      </c>
      <c r="J180" t="str">
        <f t="shared" si="7"/>
        <v>PERINET Elyne</v>
      </c>
      <c r="K180" t="str">
        <f>ExtractMyCompet!E180</f>
        <v>U14</v>
      </c>
      <c r="L180" t="str">
        <f t="shared" si="6"/>
        <v>CLUB VERTIGE</v>
      </c>
      <c r="M180" t="str">
        <f t="shared" si="8"/>
        <v>Femme</v>
      </c>
    </row>
    <row r="181" spans="1:13">
      <c r="A181" t="s">
        <v>704</v>
      </c>
      <c r="B181" t="s">
        <v>806</v>
      </c>
      <c r="C181" t="s">
        <v>443</v>
      </c>
      <c r="D181" t="s">
        <v>89</v>
      </c>
      <c r="E181" t="s">
        <v>130</v>
      </c>
      <c r="F181" t="s">
        <v>393</v>
      </c>
      <c r="G181" t="s">
        <v>106</v>
      </c>
      <c r="H181" t="s">
        <v>396</v>
      </c>
      <c r="I181" t="s">
        <v>396</v>
      </c>
      <c r="J181" t="str">
        <f t="shared" si="7"/>
        <v>PEROTTO Raphael</v>
      </c>
      <c r="K181" t="str">
        <f>ExtractMyCompet!E181</f>
        <v>U12</v>
      </c>
      <c r="L181" t="str">
        <f t="shared" si="6"/>
        <v>AMICALE LAIQUE D'ANSE</v>
      </c>
      <c r="M181" t="str">
        <f t="shared" si="8"/>
        <v>Homme</v>
      </c>
    </row>
    <row r="182" spans="1:13">
      <c r="A182" t="s">
        <v>705</v>
      </c>
      <c r="B182" t="s">
        <v>806</v>
      </c>
      <c r="C182" t="s">
        <v>661</v>
      </c>
      <c r="D182" t="s">
        <v>89</v>
      </c>
      <c r="E182" t="s">
        <v>101</v>
      </c>
      <c r="F182" t="s">
        <v>393</v>
      </c>
      <c r="G182" t="s">
        <v>100</v>
      </c>
      <c r="H182" t="s">
        <v>396</v>
      </c>
      <c r="I182" t="s">
        <v>396</v>
      </c>
      <c r="J182" t="str">
        <f t="shared" si="7"/>
        <v>PETIT Jules</v>
      </c>
      <c r="K182" t="str">
        <f>ExtractMyCompet!E182</f>
        <v>U10</v>
      </c>
      <c r="L182" t="str">
        <f t="shared" si="6"/>
        <v>CLUB VERTIGE</v>
      </c>
      <c r="M182" t="str">
        <f t="shared" si="8"/>
        <v>Homme</v>
      </c>
    </row>
    <row r="183" spans="1:13">
      <c r="A183" t="s">
        <v>706</v>
      </c>
      <c r="B183" t="s">
        <v>806</v>
      </c>
      <c r="C183" t="s">
        <v>645</v>
      </c>
      <c r="D183" t="s">
        <v>89</v>
      </c>
      <c r="E183" t="s">
        <v>383</v>
      </c>
      <c r="F183" t="s">
        <v>393</v>
      </c>
      <c r="G183" t="s">
        <v>707</v>
      </c>
      <c r="H183" t="s">
        <v>396</v>
      </c>
      <c r="I183" t="s">
        <v>396</v>
      </c>
      <c r="J183" t="str">
        <f t="shared" si="7"/>
        <v>PIAU Thomas</v>
      </c>
      <c r="K183" t="str">
        <f>ExtractMyCompet!E183</f>
        <v>VETERAN</v>
      </c>
      <c r="L183" t="str">
        <f t="shared" si="6"/>
        <v>MAISON DES JEUNES ET DE LA CULTURE DE NEUVILLE SUR SAONE</v>
      </c>
      <c r="M183" t="str">
        <f t="shared" si="8"/>
        <v>Homme</v>
      </c>
    </row>
    <row r="184" spans="1:13">
      <c r="A184" t="s">
        <v>708</v>
      </c>
      <c r="B184" t="s">
        <v>806</v>
      </c>
      <c r="C184" t="s">
        <v>595</v>
      </c>
      <c r="D184" t="s">
        <v>89</v>
      </c>
      <c r="E184" t="s">
        <v>383</v>
      </c>
      <c r="F184" t="s">
        <v>393</v>
      </c>
      <c r="G184" t="s">
        <v>96</v>
      </c>
      <c r="H184" t="s">
        <v>396</v>
      </c>
      <c r="I184" t="s">
        <v>396</v>
      </c>
      <c r="J184" t="str">
        <f t="shared" si="7"/>
        <v>PIN Gaetan</v>
      </c>
      <c r="K184" t="str">
        <f>ExtractMyCompet!E184</f>
        <v>VETERAN</v>
      </c>
      <c r="L184" t="str">
        <f t="shared" si="6"/>
        <v>LA DEGAINE ESCALADE ET MONTAGNE</v>
      </c>
      <c r="M184" t="str">
        <f t="shared" si="8"/>
        <v>Homme</v>
      </c>
    </row>
    <row r="185" spans="1:13">
      <c r="A185" t="s">
        <v>709</v>
      </c>
      <c r="B185" t="s">
        <v>806</v>
      </c>
      <c r="C185" t="s">
        <v>524</v>
      </c>
      <c r="D185" t="s">
        <v>225</v>
      </c>
      <c r="E185" t="s">
        <v>130</v>
      </c>
      <c r="F185" t="s">
        <v>393</v>
      </c>
      <c r="G185" t="s">
        <v>106</v>
      </c>
      <c r="H185" t="s">
        <v>396</v>
      </c>
      <c r="I185" t="s">
        <v>396</v>
      </c>
      <c r="J185" t="str">
        <f t="shared" si="7"/>
        <v>POIREY Mathilde</v>
      </c>
      <c r="K185" t="str">
        <f>ExtractMyCompet!E185</f>
        <v>U12</v>
      </c>
      <c r="L185" t="str">
        <f t="shared" si="6"/>
        <v>AMICALE LAIQUE D'ANSE</v>
      </c>
      <c r="M185" t="str">
        <f t="shared" si="8"/>
        <v>Femme</v>
      </c>
    </row>
    <row r="186" spans="1:13">
      <c r="A186" t="s">
        <v>710</v>
      </c>
      <c r="B186" t="s">
        <v>806</v>
      </c>
      <c r="C186" t="s">
        <v>711</v>
      </c>
      <c r="D186" t="s">
        <v>89</v>
      </c>
      <c r="E186" t="s">
        <v>186</v>
      </c>
      <c r="F186" t="s">
        <v>393</v>
      </c>
      <c r="G186" t="s">
        <v>184</v>
      </c>
      <c r="H186" t="s">
        <v>396</v>
      </c>
      <c r="I186" t="s">
        <v>396</v>
      </c>
      <c r="J186" t="str">
        <f t="shared" si="7"/>
        <v>POISSON Ronan</v>
      </c>
      <c r="K186" t="str">
        <f>ExtractMyCompet!E186</f>
        <v>U16</v>
      </c>
      <c r="L186" t="str">
        <f t="shared" si="6"/>
        <v>A.S.V.E.L. SKI MONTAGNE</v>
      </c>
      <c r="M186" t="str">
        <f t="shared" si="8"/>
        <v>Homme</v>
      </c>
    </row>
    <row r="187" spans="1:13">
      <c r="A187" t="s">
        <v>712</v>
      </c>
      <c r="B187" t="s">
        <v>806</v>
      </c>
      <c r="C187" t="s">
        <v>424</v>
      </c>
      <c r="D187" t="s">
        <v>225</v>
      </c>
      <c r="E187" t="s">
        <v>160</v>
      </c>
      <c r="F187" t="s">
        <v>393</v>
      </c>
      <c r="G187" t="s">
        <v>126</v>
      </c>
      <c r="H187" t="s">
        <v>396</v>
      </c>
      <c r="I187" t="s">
        <v>396</v>
      </c>
      <c r="J187" t="str">
        <f t="shared" si="7"/>
        <v>POLSINELI ROUSSET Julie</v>
      </c>
      <c r="K187" t="str">
        <f>ExtractMyCompet!E187</f>
        <v>U14</v>
      </c>
      <c r="L187" t="str">
        <f t="shared" si="6"/>
        <v>AMICALE LAIQUE DE JONAGE</v>
      </c>
      <c r="M187" t="str">
        <f t="shared" si="8"/>
        <v>Femme</v>
      </c>
    </row>
    <row r="188" spans="1:13">
      <c r="A188" t="s">
        <v>713</v>
      </c>
      <c r="B188" t="s">
        <v>806</v>
      </c>
      <c r="C188" t="s">
        <v>714</v>
      </c>
      <c r="D188" t="s">
        <v>225</v>
      </c>
      <c r="E188" t="s">
        <v>160</v>
      </c>
      <c r="F188" t="s">
        <v>393</v>
      </c>
      <c r="G188" t="s">
        <v>106</v>
      </c>
      <c r="H188" t="s">
        <v>396</v>
      </c>
      <c r="I188" t="s">
        <v>396</v>
      </c>
      <c r="J188" t="str">
        <f t="shared" si="7"/>
        <v>POMERET Roxanne</v>
      </c>
      <c r="K188" t="str">
        <f>ExtractMyCompet!E188</f>
        <v>U14</v>
      </c>
      <c r="L188" t="str">
        <f t="shared" si="6"/>
        <v>AMICALE LAIQUE D'ANSE</v>
      </c>
      <c r="M188" t="str">
        <f t="shared" si="8"/>
        <v>Femme</v>
      </c>
    </row>
    <row r="189" spans="1:13">
      <c r="A189" t="s">
        <v>715</v>
      </c>
      <c r="B189" t="s">
        <v>806</v>
      </c>
      <c r="C189" t="s">
        <v>716</v>
      </c>
      <c r="D189" t="s">
        <v>89</v>
      </c>
      <c r="E189" t="s">
        <v>88</v>
      </c>
      <c r="F189" t="s">
        <v>393</v>
      </c>
      <c r="G189" t="s">
        <v>184</v>
      </c>
      <c r="H189" t="s">
        <v>396</v>
      </c>
      <c r="I189" t="s">
        <v>396</v>
      </c>
      <c r="J189" t="str">
        <f t="shared" si="7"/>
        <v>POMMIER Mathieu</v>
      </c>
      <c r="K189" t="str">
        <f>ExtractMyCompet!E189</f>
        <v>SENIOR</v>
      </c>
      <c r="L189" t="str">
        <f t="shared" si="6"/>
        <v>A.S.V.E.L. SKI MONTAGNE</v>
      </c>
      <c r="M189" t="str">
        <f t="shared" si="8"/>
        <v>Homme</v>
      </c>
    </row>
    <row r="190" spans="1:13">
      <c r="A190" t="s">
        <v>717</v>
      </c>
      <c r="B190" t="s">
        <v>806</v>
      </c>
      <c r="C190" t="s">
        <v>718</v>
      </c>
      <c r="D190" t="s">
        <v>225</v>
      </c>
      <c r="E190" t="s">
        <v>186</v>
      </c>
      <c r="F190" t="s">
        <v>393</v>
      </c>
      <c r="G190" t="s">
        <v>94</v>
      </c>
      <c r="H190" t="s">
        <v>396</v>
      </c>
      <c r="I190" t="s">
        <v>396</v>
      </c>
      <c r="J190" t="str">
        <f t="shared" si="7"/>
        <v>POP Andreea</v>
      </c>
      <c r="K190" t="str">
        <f>ExtractMyCompet!E190</f>
        <v>U16</v>
      </c>
      <c r="L190" t="str">
        <f t="shared" si="6"/>
        <v>CHASSIEU AVENTURE</v>
      </c>
      <c r="M190" t="str">
        <f t="shared" si="8"/>
        <v>Femme</v>
      </c>
    </row>
    <row r="191" spans="1:13">
      <c r="A191" t="s">
        <v>717</v>
      </c>
      <c r="B191" t="s">
        <v>806</v>
      </c>
      <c r="C191" t="s">
        <v>719</v>
      </c>
      <c r="D191" t="s">
        <v>225</v>
      </c>
      <c r="E191" t="s">
        <v>160</v>
      </c>
      <c r="F191" t="s">
        <v>393</v>
      </c>
      <c r="G191" t="s">
        <v>94</v>
      </c>
      <c r="H191" t="s">
        <v>396</v>
      </c>
      <c r="I191" t="s">
        <v>396</v>
      </c>
      <c r="J191" t="str">
        <f t="shared" si="7"/>
        <v>POP Sarah</v>
      </c>
      <c r="K191" t="str">
        <f>ExtractMyCompet!E191</f>
        <v>U14</v>
      </c>
      <c r="L191" t="str">
        <f t="shared" si="6"/>
        <v>CHASSIEU AVENTURE</v>
      </c>
      <c r="M191" t="str">
        <f t="shared" si="8"/>
        <v>Femme</v>
      </c>
    </row>
    <row r="192" spans="1:13">
      <c r="A192" t="s">
        <v>720</v>
      </c>
      <c r="B192" t="s">
        <v>806</v>
      </c>
      <c r="C192" t="s">
        <v>618</v>
      </c>
      <c r="D192" t="s">
        <v>89</v>
      </c>
      <c r="E192" t="s">
        <v>186</v>
      </c>
      <c r="F192" t="s">
        <v>393</v>
      </c>
      <c r="G192" t="s">
        <v>94</v>
      </c>
      <c r="H192" t="s">
        <v>396</v>
      </c>
      <c r="I192" t="s">
        <v>396</v>
      </c>
      <c r="J192" t="str">
        <f t="shared" si="7"/>
        <v>PORATTI Adrien</v>
      </c>
      <c r="K192" t="str">
        <f>ExtractMyCompet!E192</f>
        <v>U16</v>
      </c>
      <c r="L192" t="str">
        <f t="shared" si="6"/>
        <v>CHASSIEU AVENTURE</v>
      </c>
      <c r="M192" t="str">
        <f t="shared" si="8"/>
        <v>Homme</v>
      </c>
    </row>
    <row r="193" spans="1:13">
      <c r="A193" t="s">
        <v>721</v>
      </c>
      <c r="B193" t="s">
        <v>806</v>
      </c>
      <c r="C193" t="s">
        <v>722</v>
      </c>
      <c r="D193" t="s">
        <v>225</v>
      </c>
      <c r="E193" t="s">
        <v>160</v>
      </c>
      <c r="F193" t="s">
        <v>393</v>
      </c>
      <c r="G193" t="s">
        <v>94</v>
      </c>
      <c r="H193" t="s">
        <v>396</v>
      </c>
      <c r="I193" t="s">
        <v>396</v>
      </c>
      <c r="J193" t="str">
        <f t="shared" si="7"/>
        <v>POULLET Maiwen</v>
      </c>
      <c r="K193" t="str">
        <f>ExtractMyCompet!E193</f>
        <v>U14</v>
      </c>
      <c r="L193" t="str">
        <f t="shared" si="6"/>
        <v>CHASSIEU AVENTURE</v>
      </c>
      <c r="M193" t="str">
        <f t="shared" si="8"/>
        <v>Femme</v>
      </c>
    </row>
    <row r="194" spans="1:13">
      <c r="A194" t="s">
        <v>723</v>
      </c>
      <c r="B194" t="s">
        <v>806</v>
      </c>
      <c r="C194" t="s">
        <v>724</v>
      </c>
      <c r="D194" t="s">
        <v>225</v>
      </c>
      <c r="E194" t="s">
        <v>130</v>
      </c>
      <c r="F194" t="s">
        <v>393</v>
      </c>
      <c r="G194" t="s">
        <v>126</v>
      </c>
      <c r="H194" t="s">
        <v>396</v>
      </c>
      <c r="I194" t="s">
        <v>396</v>
      </c>
      <c r="J194" t="str">
        <f t="shared" si="7"/>
        <v>PREMONT Adele</v>
      </c>
      <c r="K194" t="str">
        <f>ExtractMyCompet!E194</f>
        <v>U12</v>
      </c>
      <c r="L194" t="str">
        <f t="shared" ref="L194:L247" si="9">G194</f>
        <v>AMICALE LAIQUE DE JONAGE</v>
      </c>
      <c r="M194" t="str">
        <f t="shared" si="8"/>
        <v>Femme</v>
      </c>
    </row>
    <row r="195" spans="1:13">
      <c r="A195" t="s">
        <v>725</v>
      </c>
      <c r="B195" t="s">
        <v>806</v>
      </c>
      <c r="C195" t="s">
        <v>726</v>
      </c>
      <c r="D195" t="s">
        <v>89</v>
      </c>
      <c r="E195" t="s">
        <v>186</v>
      </c>
      <c r="F195" t="s">
        <v>393</v>
      </c>
      <c r="G195" t="s">
        <v>94</v>
      </c>
      <c r="H195" t="s">
        <v>396</v>
      </c>
      <c r="I195" t="s">
        <v>396</v>
      </c>
      <c r="J195" t="str">
        <f t="shared" ref="J195:J247" si="10">_xlfn.CONCAT(A195:C195)</f>
        <v>PRIEUR Gabriel</v>
      </c>
      <c r="K195" t="str">
        <f>ExtractMyCompet!E195</f>
        <v>U16</v>
      </c>
      <c r="L195" t="str">
        <f t="shared" si="9"/>
        <v>CHASSIEU AVENTURE</v>
      </c>
      <c r="M195" t="str">
        <f t="shared" ref="M195:M247" si="11">D195</f>
        <v>Homme</v>
      </c>
    </row>
    <row r="196" spans="1:13">
      <c r="A196" t="s">
        <v>725</v>
      </c>
      <c r="B196" t="s">
        <v>806</v>
      </c>
      <c r="C196" t="s">
        <v>463</v>
      </c>
      <c r="D196" t="s">
        <v>225</v>
      </c>
      <c r="E196" t="s">
        <v>160</v>
      </c>
      <c r="F196" t="s">
        <v>393</v>
      </c>
      <c r="G196" t="s">
        <v>94</v>
      </c>
      <c r="H196" t="s">
        <v>396</v>
      </c>
      <c r="I196" t="s">
        <v>396</v>
      </c>
      <c r="J196" t="str">
        <f t="shared" si="10"/>
        <v>PRIEUR Louise</v>
      </c>
      <c r="K196" t="str">
        <f>ExtractMyCompet!E196</f>
        <v>U14</v>
      </c>
      <c r="L196" t="str">
        <f t="shared" si="9"/>
        <v>CHASSIEU AVENTURE</v>
      </c>
      <c r="M196" t="str">
        <f t="shared" si="11"/>
        <v>Femme</v>
      </c>
    </row>
    <row r="197" spans="1:13">
      <c r="A197" t="s">
        <v>727</v>
      </c>
      <c r="B197" t="s">
        <v>806</v>
      </c>
      <c r="C197" t="s">
        <v>728</v>
      </c>
      <c r="D197" t="s">
        <v>89</v>
      </c>
      <c r="E197" t="s">
        <v>160</v>
      </c>
      <c r="F197" t="s">
        <v>393</v>
      </c>
      <c r="G197" t="s">
        <v>94</v>
      </c>
      <c r="H197" t="s">
        <v>396</v>
      </c>
      <c r="I197" t="s">
        <v>396</v>
      </c>
      <c r="J197" t="str">
        <f t="shared" si="10"/>
        <v>PY_ Quentin</v>
      </c>
      <c r="K197" t="str">
        <f>ExtractMyCompet!E197</f>
        <v>U14</v>
      </c>
      <c r="L197" t="str">
        <f t="shared" si="9"/>
        <v>CHASSIEU AVENTURE</v>
      </c>
      <c r="M197" t="str">
        <f t="shared" si="11"/>
        <v>Homme</v>
      </c>
    </row>
    <row r="198" spans="1:13">
      <c r="A198" t="s">
        <v>729</v>
      </c>
      <c r="B198" t="s">
        <v>806</v>
      </c>
      <c r="C198" t="s">
        <v>730</v>
      </c>
      <c r="D198" t="s">
        <v>89</v>
      </c>
      <c r="E198" t="s">
        <v>130</v>
      </c>
      <c r="F198" t="s">
        <v>393</v>
      </c>
      <c r="G198" t="s">
        <v>119</v>
      </c>
      <c r="H198" t="s">
        <v>396</v>
      </c>
      <c r="I198" t="s">
        <v>396</v>
      </c>
      <c r="J198" t="str">
        <f t="shared" si="10"/>
        <v>QUINON Ilan</v>
      </c>
      <c r="K198" t="str">
        <f>ExtractMyCompet!E198</f>
        <v>U12</v>
      </c>
      <c r="L198" t="str">
        <f t="shared" si="9"/>
        <v>ST PIERRE ESCALADE</v>
      </c>
      <c r="M198" t="str">
        <f t="shared" si="11"/>
        <v>Homme</v>
      </c>
    </row>
    <row r="199" spans="1:13">
      <c r="A199" t="s">
        <v>731</v>
      </c>
      <c r="B199" t="s">
        <v>806</v>
      </c>
      <c r="C199" t="s">
        <v>732</v>
      </c>
      <c r="D199" t="s">
        <v>225</v>
      </c>
      <c r="E199" t="s">
        <v>210</v>
      </c>
      <c r="F199" t="s">
        <v>393</v>
      </c>
      <c r="G199" t="s">
        <v>100</v>
      </c>
      <c r="H199" t="s">
        <v>396</v>
      </c>
      <c r="I199" t="s">
        <v>396</v>
      </c>
      <c r="J199" t="str">
        <f t="shared" si="10"/>
        <v>RAILLON Eva</v>
      </c>
      <c r="K199" t="str">
        <f>ExtractMyCompet!E199</f>
        <v>U20</v>
      </c>
      <c r="L199" t="str">
        <f t="shared" si="9"/>
        <v>CLUB VERTIGE</v>
      </c>
      <c r="M199" t="str">
        <f t="shared" si="11"/>
        <v>Femme</v>
      </c>
    </row>
    <row r="200" spans="1:13">
      <c r="A200" t="s">
        <v>733</v>
      </c>
      <c r="B200" t="s">
        <v>806</v>
      </c>
      <c r="C200" t="s">
        <v>495</v>
      </c>
      <c r="D200" t="s">
        <v>225</v>
      </c>
      <c r="E200" t="s">
        <v>130</v>
      </c>
      <c r="F200" t="s">
        <v>393</v>
      </c>
      <c r="G200" t="s">
        <v>91</v>
      </c>
      <c r="H200" t="s">
        <v>396</v>
      </c>
      <c r="I200" t="s">
        <v>396</v>
      </c>
      <c r="J200" t="str">
        <f t="shared" si="10"/>
        <v>REMULE Lucile</v>
      </c>
      <c r="K200" t="str">
        <f>ExtractMyCompet!E200</f>
        <v>U12</v>
      </c>
      <c r="L200" t="str">
        <f t="shared" si="9"/>
        <v>MOUSTE'CLIP MONTAGNE ET ESCALADE</v>
      </c>
      <c r="M200" t="str">
        <f t="shared" si="11"/>
        <v>Femme</v>
      </c>
    </row>
    <row r="201" spans="1:13">
      <c r="A201" t="s">
        <v>734</v>
      </c>
      <c r="B201" t="s">
        <v>806</v>
      </c>
      <c r="C201" t="s">
        <v>735</v>
      </c>
      <c r="D201" t="s">
        <v>225</v>
      </c>
      <c r="E201" t="s">
        <v>186</v>
      </c>
      <c r="F201" t="s">
        <v>393</v>
      </c>
      <c r="G201" t="s">
        <v>133</v>
      </c>
      <c r="H201" t="s">
        <v>396</v>
      </c>
      <c r="I201" t="s">
        <v>396</v>
      </c>
      <c r="J201" t="str">
        <f t="shared" si="10"/>
        <v>REVILLON Tifen</v>
      </c>
      <c r="K201" t="str">
        <f>ExtractMyCompet!E201</f>
        <v>U16</v>
      </c>
      <c r="L201" t="str">
        <f t="shared" si="9"/>
        <v>LYCOSES DE CHAMPAGNE AU MONT D'OR</v>
      </c>
      <c r="M201" t="str">
        <f t="shared" si="11"/>
        <v>Femme</v>
      </c>
    </row>
    <row r="202" spans="1:13">
      <c r="A202" t="s">
        <v>736</v>
      </c>
      <c r="B202" t="s">
        <v>806</v>
      </c>
      <c r="C202" t="s">
        <v>737</v>
      </c>
      <c r="D202" t="s">
        <v>89</v>
      </c>
      <c r="E202" t="s">
        <v>88</v>
      </c>
      <c r="F202" t="s">
        <v>393</v>
      </c>
      <c r="G202" t="s">
        <v>126</v>
      </c>
      <c r="H202" t="s">
        <v>396</v>
      </c>
      <c r="I202" t="s">
        <v>396</v>
      </c>
      <c r="J202" t="str">
        <f t="shared" si="10"/>
        <v>REYNOUARD Ludovic</v>
      </c>
      <c r="K202" t="str">
        <f>ExtractMyCompet!E202</f>
        <v>SENIOR</v>
      </c>
      <c r="L202" t="str">
        <f t="shared" si="9"/>
        <v>AMICALE LAIQUE DE JONAGE</v>
      </c>
      <c r="M202" t="str">
        <f t="shared" si="11"/>
        <v>Homme</v>
      </c>
    </row>
    <row r="203" spans="1:13">
      <c r="A203" t="s">
        <v>738</v>
      </c>
      <c r="B203" t="s">
        <v>806</v>
      </c>
      <c r="C203" t="s">
        <v>739</v>
      </c>
      <c r="D203" t="s">
        <v>89</v>
      </c>
      <c r="E203" t="s">
        <v>186</v>
      </c>
      <c r="F203" t="s">
        <v>393</v>
      </c>
      <c r="G203" t="s">
        <v>96</v>
      </c>
      <c r="H203" t="s">
        <v>396</v>
      </c>
      <c r="I203" t="s">
        <v>396</v>
      </c>
      <c r="J203" t="str">
        <f t="shared" si="10"/>
        <v>RIEU Lenzo</v>
      </c>
      <c r="K203" t="str">
        <f>ExtractMyCompet!E203</f>
        <v>U16</v>
      </c>
      <c r="L203" t="str">
        <f t="shared" si="9"/>
        <v>LA DEGAINE ESCALADE ET MONTAGNE</v>
      </c>
      <c r="M203" t="str">
        <f t="shared" si="11"/>
        <v>Homme</v>
      </c>
    </row>
    <row r="204" spans="1:13">
      <c r="A204" t="s">
        <v>740</v>
      </c>
      <c r="B204" t="s">
        <v>806</v>
      </c>
      <c r="C204" t="s">
        <v>741</v>
      </c>
      <c r="D204" t="s">
        <v>225</v>
      </c>
      <c r="E204" t="s">
        <v>88</v>
      </c>
      <c r="F204" t="s">
        <v>393</v>
      </c>
      <c r="G204" t="s">
        <v>94</v>
      </c>
      <c r="H204" t="s">
        <v>396</v>
      </c>
      <c r="I204" t="s">
        <v>396</v>
      </c>
      <c r="J204" t="str">
        <f t="shared" si="10"/>
        <v>RIPOCHE Céline</v>
      </c>
      <c r="K204" t="str">
        <f>ExtractMyCompet!E204</f>
        <v>SENIOR</v>
      </c>
      <c r="L204" t="str">
        <f t="shared" si="9"/>
        <v>CHASSIEU AVENTURE</v>
      </c>
      <c r="M204" t="str">
        <f t="shared" si="11"/>
        <v>Femme</v>
      </c>
    </row>
    <row r="205" spans="1:13">
      <c r="A205" t="s">
        <v>742</v>
      </c>
      <c r="B205" t="s">
        <v>806</v>
      </c>
      <c r="C205" t="s">
        <v>743</v>
      </c>
      <c r="D205" t="s">
        <v>225</v>
      </c>
      <c r="E205" t="s">
        <v>101</v>
      </c>
      <c r="F205" t="s">
        <v>393</v>
      </c>
      <c r="G205" t="s">
        <v>96</v>
      </c>
      <c r="H205" t="s">
        <v>396</v>
      </c>
      <c r="I205" t="s">
        <v>396</v>
      </c>
      <c r="J205" t="str">
        <f t="shared" si="10"/>
        <v>RIVE Caroline</v>
      </c>
      <c r="K205" t="str">
        <f>ExtractMyCompet!E205</f>
        <v>U10</v>
      </c>
      <c r="L205" t="str">
        <f t="shared" si="9"/>
        <v>LA DEGAINE ESCALADE ET MONTAGNE</v>
      </c>
      <c r="M205" t="str">
        <f t="shared" si="11"/>
        <v>Femme</v>
      </c>
    </row>
    <row r="206" spans="1:13">
      <c r="A206" t="s">
        <v>742</v>
      </c>
      <c r="B206" t="s">
        <v>806</v>
      </c>
      <c r="C206" t="s">
        <v>744</v>
      </c>
      <c r="D206" t="s">
        <v>225</v>
      </c>
      <c r="E206" t="s">
        <v>130</v>
      </c>
      <c r="F206" t="s">
        <v>393</v>
      </c>
      <c r="G206" t="s">
        <v>96</v>
      </c>
      <c r="H206" t="s">
        <v>396</v>
      </c>
      <c r="I206" t="s">
        <v>396</v>
      </c>
      <c r="J206" t="str">
        <f t="shared" si="10"/>
        <v>RIVE Julia</v>
      </c>
      <c r="K206" t="str">
        <f>ExtractMyCompet!E206</f>
        <v>U12</v>
      </c>
      <c r="L206" t="str">
        <f t="shared" si="9"/>
        <v>LA DEGAINE ESCALADE ET MONTAGNE</v>
      </c>
      <c r="M206" t="str">
        <f t="shared" si="11"/>
        <v>Femme</v>
      </c>
    </row>
    <row r="207" spans="1:13">
      <c r="A207" t="s">
        <v>745</v>
      </c>
      <c r="B207" t="s">
        <v>806</v>
      </c>
      <c r="C207" t="s">
        <v>746</v>
      </c>
      <c r="D207" t="s">
        <v>225</v>
      </c>
      <c r="E207" t="s">
        <v>160</v>
      </c>
      <c r="F207" t="s">
        <v>393</v>
      </c>
      <c r="G207" t="s">
        <v>184</v>
      </c>
      <c r="H207" t="s">
        <v>396</v>
      </c>
      <c r="I207" t="s">
        <v>396</v>
      </c>
      <c r="J207" t="str">
        <f t="shared" si="10"/>
        <v>ROBERT Anais</v>
      </c>
      <c r="K207" t="str">
        <f>ExtractMyCompet!E207</f>
        <v>U14</v>
      </c>
      <c r="L207" t="str">
        <f t="shared" si="9"/>
        <v>A.S.V.E.L. SKI MONTAGNE</v>
      </c>
      <c r="M207" t="str">
        <f t="shared" si="11"/>
        <v>Femme</v>
      </c>
    </row>
    <row r="208" spans="1:13">
      <c r="A208" t="s">
        <v>745</v>
      </c>
      <c r="B208" t="s">
        <v>806</v>
      </c>
      <c r="C208" t="s">
        <v>747</v>
      </c>
      <c r="D208" t="s">
        <v>89</v>
      </c>
      <c r="E208" t="s">
        <v>101</v>
      </c>
      <c r="F208" t="s">
        <v>393</v>
      </c>
      <c r="G208" t="s">
        <v>94</v>
      </c>
      <c r="H208" t="s">
        <v>396</v>
      </c>
      <c r="I208" t="s">
        <v>396</v>
      </c>
      <c r="J208" t="str">
        <f t="shared" si="10"/>
        <v>ROBERT Théo</v>
      </c>
      <c r="K208" t="str">
        <f>ExtractMyCompet!E208</f>
        <v>U10</v>
      </c>
      <c r="L208" t="str">
        <f t="shared" si="9"/>
        <v>CHASSIEU AVENTURE</v>
      </c>
      <c r="M208" t="str">
        <f t="shared" si="11"/>
        <v>Homme</v>
      </c>
    </row>
    <row r="209" spans="1:13">
      <c r="A209" t="s">
        <v>748</v>
      </c>
      <c r="B209" t="s">
        <v>806</v>
      </c>
      <c r="C209" t="s">
        <v>577</v>
      </c>
      <c r="D209" t="s">
        <v>89</v>
      </c>
      <c r="E209" t="s">
        <v>188</v>
      </c>
      <c r="F209" t="s">
        <v>393</v>
      </c>
      <c r="G209" t="s">
        <v>96</v>
      </c>
      <c r="H209" t="s">
        <v>396</v>
      </c>
      <c r="I209" t="s">
        <v>396</v>
      </c>
      <c r="J209" t="str">
        <f t="shared" si="10"/>
        <v>ROBINSON Titouan</v>
      </c>
      <c r="K209" t="str">
        <f>ExtractMyCompet!E209</f>
        <v>U18</v>
      </c>
      <c r="L209" t="str">
        <f t="shared" si="9"/>
        <v>LA DEGAINE ESCALADE ET MONTAGNE</v>
      </c>
      <c r="M209" t="str">
        <f t="shared" si="11"/>
        <v>Homme</v>
      </c>
    </row>
    <row r="210" spans="1:13">
      <c r="A210" t="s">
        <v>749</v>
      </c>
      <c r="B210" t="s">
        <v>806</v>
      </c>
      <c r="C210" t="s">
        <v>626</v>
      </c>
      <c r="D210" t="s">
        <v>89</v>
      </c>
      <c r="E210" t="s">
        <v>130</v>
      </c>
      <c r="F210" t="s">
        <v>393</v>
      </c>
      <c r="G210" t="s">
        <v>106</v>
      </c>
      <c r="H210" t="s">
        <v>396</v>
      </c>
      <c r="I210" t="s">
        <v>396</v>
      </c>
      <c r="J210" t="str">
        <f t="shared" si="10"/>
        <v>RODRIGO Gauthier</v>
      </c>
      <c r="K210" t="str">
        <f>ExtractMyCompet!E210</f>
        <v>U12</v>
      </c>
      <c r="L210" t="str">
        <f t="shared" si="9"/>
        <v>AMICALE LAIQUE D'ANSE</v>
      </c>
      <c r="M210" t="str">
        <f t="shared" si="11"/>
        <v>Homme</v>
      </c>
    </row>
    <row r="211" spans="1:13">
      <c r="A211" t="s">
        <v>749</v>
      </c>
      <c r="B211" t="s">
        <v>806</v>
      </c>
      <c r="C211" t="s">
        <v>750</v>
      </c>
      <c r="D211" t="s">
        <v>225</v>
      </c>
      <c r="E211" t="s">
        <v>186</v>
      </c>
      <c r="F211" t="s">
        <v>393</v>
      </c>
      <c r="G211" t="s">
        <v>106</v>
      </c>
      <c r="H211" t="s">
        <v>396</v>
      </c>
      <c r="I211" t="s">
        <v>396</v>
      </c>
      <c r="J211" t="str">
        <f t="shared" si="10"/>
        <v>RODRIGO Lilah</v>
      </c>
      <c r="K211" t="str">
        <f>ExtractMyCompet!E211</f>
        <v>U16</v>
      </c>
      <c r="L211" t="str">
        <f t="shared" si="9"/>
        <v>AMICALE LAIQUE D'ANSE</v>
      </c>
      <c r="M211" t="str">
        <f t="shared" si="11"/>
        <v>Femme</v>
      </c>
    </row>
    <row r="212" spans="1:13">
      <c r="A212" t="s">
        <v>751</v>
      </c>
      <c r="B212" t="s">
        <v>806</v>
      </c>
      <c r="C212" t="s">
        <v>752</v>
      </c>
      <c r="D212" t="s">
        <v>89</v>
      </c>
      <c r="E212" t="s">
        <v>101</v>
      </c>
      <c r="F212" t="s">
        <v>393</v>
      </c>
      <c r="G212" t="s">
        <v>94</v>
      </c>
      <c r="H212" t="s">
        <v>396</v>
      </c>
      <c r="I212" t="s">
        <v>396</v>
      </c>
      <c r="J212" t="str">
        <f t="shared" si="10"/>
        <v>ROGER Eliott</v>
      </c>
      <c r="K212" t="str">
        <f>ExtractMyCompet!E212</f>
        <v>U10</v>
      </c>
      <c r="L212" t="str">
        <f t="shared" si="9"/>
        <v>CHASSIEU AVENTURE</v>
      </c>
      <c r="M212" t="str">
        <f t="shared" si="11"/>
        <v>Homme</v>
      </c>
    </row>
    <row r="213" spans="1:13">
      <c r="A213" t="s">
        <v>753</v>
      </c>
      <c r="B213" t="s">
        <v>806</v>
      </c>
      <c r="C213" t="s">
        <v>754</v>
      </c>
      <c r="D213" t="s">
        <v>225</v>
      </c>
      <c r="E213" t="s">
        <v>186</v>
      </c>
      <c r="F213" t="s">
        <v>393</v>
      </c>
      <c r="G213" t="s">
        <v>133</v>
      </c>
      <c r="H213" t="s">
        <v>396</v>
      </c>
      <c r="I213" t="s">
        <v>396</v>
      </c>
      <c r="J213" t="str">
        <f t="shared" si="10"/>
        <v>ROLLET Lily</v>
      </c>
      <c r="K213" t="str">
        <f>ExtractMyCompet!E213</f>
        <v>U16</v>
      </c>
      <c r="L213" t="str">
        <f t="shared" si="9"/>
        <v>LYCOSES DE CHAMPAGNE AU MONT D'OR</v>
      </c>
      <c r="M213" t="str">
        <f t="shared" si="11"/>
        <v>Femme</v>
      </c>
    </row>
    <row r="214" spans="1:13">
      <c r="A214" t="s">
        <v>755</v>
      </c>
      <c r="B214" t="s">
        <v>806</v>
      </c>
      <c r="C214" t="s">
        <v>622</v>
      </c>
      <c r="D214" t="s">
        <v>225</v>
      </c>
      <c r="E214" t="s">
        <v>186</v>
      </c>
      <c r="F214" t="s">
        <v>393</v>
      </c>
      <c r="G214" t="s">
        <v>98</v>
      </c>
      <c r="H214" t="s">
        <v>396</v>
      </c>
      <c r="I214" t="s">
        <v>396</v>
      </c>
      <c r="J214" t="str">
        <f t="shared" si="10"/>
        <v>ROULLET Coline</v>
      </c>
      <c r="K214" t="str">
        <f>ExtractMyCompet!E214</f>
        <v>U16</v>
      </c>
      <c r="L214" t="str">
        <f t="shared" si="9"/>
        <v>SOCIETE EDUCATIVE SPORTIVE ET LAIQUE DE LA MULATIERE</v>
      </c>
      <c r="M214" t="str">
        <f t="shared" si="11"/>
        <v>Femme</v>
      </c>
    </row>
    <row r="215" spans="1:13">
      <c r="A215" t="s">
        <v>756</v>
      </c>
      <c r="B215" t="s">
        <v>806</v>
      </c>
      <c r="C215" t="s">
        <v>614</v>
      </c>
      <c r="D215" t="s">
        <v>89</v>
      </c>
      <c r="E215" t="s">
        <v>210</v>
      </c>
      <c r="F215" t="s">
        <v>393</v>
      </c>
      <c r="G215" t="s">
        <v>100</v>
      </c>
      <c r="H215" t="s">
        <v>396</v>
      </c>
      <c r="I215" t="s">
        <v>396</v>
      </c>
      <c r="J215" t="str">
        <f t="shared" si="10"/>
        <v>ROZANSKI Corentin</v>
      </c>
      <c r="K215" t="str">
        <f>ExtractMyCompet!E215</f>
        <v>U20</v>
      </c>
      <c r="L215" t="str">
        <f t="shared" si="9"/>
        <v>CLUB VERTIGE</v>
      </c>
      <c r="M215" t="str">
        <f t="shared" si="11"/>
        <v>Homme</v>
      </c>
    </row>
    <row r="216" spans="1:13">
      <c r="A216" t="s">
        <v>757</v>
      </c>
      <c r="B216" t="s">
        <v>806</v>
      </c>
      <c r="C216" t="s">
        <v>754</v>
      </c>
      <c r="D216" t="s">
        <v>225</v>
      </c>
      <c r="E216" t="s">
        <v>160</v>
      </c>
      <c r="F216" t="s">
        <v>393</v>
      </c>
      <c r="G216" t="s">
        <v>106</v>
      </c>
      <c r="H216" t="s">
        <v>396</v>
      </c>
      <c r="I216" t="s">
        <v>396</v>
      </c>
      <c r="J216" t="str">
        <f t="shared" si="10"/>
        <v>SABALSKI Lily</v>
      </c>
      <c r="K216" t="str">
        <f>ExtractMyCompet!E216</f>
        <v>U14</v>
      </c>
      <c r="L216" t="str">
        <f t="shared" si="9"/>
        <v>AMICALE LAIQUE D'ANSE</v>
      </c>
      <c r="M216" t="str">
        <f t="shared" si="11"/>
        <v>Femme</v>
      </c>
    </row>
    <row r="217" spans="1:13">
      <c r="A217" t="s">
        <v>757</v>
      </c>
      <c r="B217" t="s">
        <v>806</v>
      </c>
      <c r="C217" t="s">
        <v>758</v>
      </c>
      <c r="D217" t="s">
        <v>89</v>
      </c>
      <c r="E217" t="s">
        <v>383</v>
      </c>
      <c r="F217" t="s">
        <v>393</v>
      </c>
      <c r="G217" t="s">
        <v>106</v>
      </c>
      <c r="H217" t="s">
        <v>396</v>
      </c>
      <c r="I217" t="s">
        <v>396</v>
      </c>
      <c r="J217" t="str">
        <f t="shared" si="10"/>
        <v>SABALSKI Mikael</v>
      </c>
      <c r="K217" t="str">
        <f>ExtractMyCompet!E217</f>
        <v>VETERAN</v>
      </c>
      <c r="L217" t="str">
        <f t="shared" si="9"/>
        <v>AMICALE LAIQUE D'ANSE</v>
      </c>
      <c r="M217" t="str">
        <f t="shared" si="11"/>
        <v>Homme</v>
      </c>
    </row>
    <row r="218" spans="1:13">
      <c r="A218" t="s">
        <v>759</v>
      </c>
      <c r="B218" t="s">
        <v>806</v>
      </c>
      <c r="C218" t="s">
        <v>760</v>
      </c>
      <c r="D218" t="s">
        <v>225</v>
      </c>
      <c r="E218" t="s">
        <v>101</v>
      </c>
      <c r="F218" t="s">
        <v>393</v>
      </c>
      <c r="G218" t="s">
        <v>108</v>
      </c>
      <c r="H218" t="s">
        <v>396</v>
      </c>
      <c r="I218" t="s">
        <v>396</v>
      </c>
      <c r="J218" t="str">
        <f t="shared" si="10"/>
        <v>SALLOUH Assya</v>
      </c>
      <c r="K218" t="str">
        <f>ExtractMyCompet!E218</f>
        <v>U10</v>
      </c>
      <c r="L218" t="str">
        <f t="shared" si="9"/>
        <v>C.P.E.A. VAULX EN VELIN</v>
      </c>
      <c r="M218" t="str">
        <f t="shared" si="11"/>
        <v>Femme</v>
      </c>
    </row>
    <row r="219" spans="1:13">
      <c r="A219" t="s">
        <v>761</v>
      </c>
      <c r="B219" t="s">
        <v>806</v>
      </c>
      <c r="C219" t="s">
        <v>589</v>
      </c>
      <c r="D219" t="s">
        <v>225</v>
      </c>
      <c r="E219" t="s">
        <v>186</v>
      </c>
      <c r="F219" t="s">
        <v>393</v>
      </c>
      <c r="G219" t="s">
        <v>98</v>
      </c>
      <c r="H219" t="s">
        <v>396</v>
      </c>
      <c r="I219" t="s">
        <v>396</v>
      </c>
      <c r="J219" t="str">
        <f t="shared" si="10"/>
        <v>SANTIAGO Clémentine</v>
      </c>
      <c r="K219" t="str">
        <f>ExtractMyCompet!E219</f>
        <v>U16</v>
      </c>
      <c r="L219" t="str">
        <f t="shared" si="9"/>
        <v>SOCIETE EDUCATIVE SPORTIVE ET LAIQUE DE LA MULATIERE</v>
      </c>
      <c r="M219" t="str">
        <f t="shared" si="11"/>
        <v>Femme</v>
      </c>
    </row>
    <row r="220" spans="1:13">
      <c r="A220" t="s">
        <v>761</v>
      </c>
      <c r="B220" t="s">
        <v>806</v>
      </c>
      <c r="C220" t="s">
        <v>762</v>
      </c>
      <c r="D220" t="s">
        <v>89</v>
      </c>
      <c r="E220" t="s">
        <v>130</v>
      </c>
      <c r="F220" t="s">
        <v>393</v>
      </c>
      <c r="G220" t="s">
        <v>98</v>
      </c>
      <c r="H220" t="s">
        <v>396</v>
      </c>
      <c r="I220" t="s">
        <v>396</v>
      </c>
      <c r="J220" t="str">
        <f t="shared" si="10"/>
        <v>SANTIAGO Constant</v>
      </c>
      <c r="K220" t="str">
        <f>ExtractMyCompet!E220</f>
        <v>U12</v>
      </c>
      <c r="L220" t="str">
        <f t="shared" si="9"/>
        <v>SOCIETE EDUCATIVE SPORTIVE ET LAIQUE DE LA MULATIERE</v>
      </c>
      <c r="M220" t="str">
        <f t="shared" si="11"/>
        <v>Homme</v>
      </c>
    </row>
    <row r="221" spans="1:13">
      <c r="A221" t="s">
        <v>763</v>
      </c>
      <c r="B221" t="s">
        <v>806</v>
      </c>
      <c r="C221" t="s">
        <v>689</v>
      </c>
      <c r="D221" t="s">
        <v>89</v>
      </c>
      <c r="E221" t="s">
        <v>383</v>
      </c>
      <c r="F221" t="s">
        <v>393</v>
      </c>
      <c r="G221" t="s">
        <v>126</v>
      </c>
      <c r="H221" t="s">
        <v>396</v>
      </c>
      <c r="I221" t="s">
        <v>396</v>
      </c>
      <c r="J221" t="str">
        <f t="shared" si="10"/>
        <v>SARBONI Julien</v>
      </c>
      <c r="K221" t="str">
        <f>ExtractMyCompet!E221</f>
        <v>VETERAN</v>
      </c>
      <c r="L221" t="str">
        <f t="shared" si="9"/>
        <v>AMICALE LAIQUE DE JONAGE</v>
      </c>
      <c r="M221" t="str">
        <f t="shared" si="11"/>
        <v>Homme</v>
      </c>
    </row>
    <row r="222" spans="1:13">
      <c r="A222" t="s">
        <v>764</v>
      </c>
      <c r="B222" t="s">
        <v>806</v>
      </c>
      <c r="C222" t="s">
        <v>765</v>
      </c>
      <c r="D222" t="s">
        <v>225</v>
      </c>
      <c r="E222" t="s">
        <v>186</v>
      </c>
      <c r="F222" t="s">
        <v>393</v>
      </c>
      <c r="G222" t="s">
        <v>145</v>
      </c>
      <c r="H222" t="s">
        <v>396</v>
      </c>
      <c r="I222" t="s">
        <v>396</v>
      </c>
      <c r="J222" t="str">
        <f t="shared" si="10"/>
        <v>SBAI Soukayna</v>
      </c>
      <c r="K222" t="str">
        <f>ExtractMyCompet!E222</f>
        <v>U16</v>
      </c>
      <c r="L222" t="str">
        <f t="shared" si="9"/>
        <v>SAINT PRIEST MONTAGNE</v>
      </c>
      <c r="M222" t="str">
        <f t="shared" si="11"/>
        <v>Femme</v>
      </c>
    </row>
    <row r="223" spans="1:13">
      <c r="A223" t="s">
        <v>766</v>
      </c>
      <c r="B223" t="s">
        <v>806</v>
      </c>
      <c r="C223" t="s">
        <v>767</v>
      </c>
      <c r="D223" t="s">
        <v>225</v>
      </c>
      <c r="E223" t="s">
        <v>130</v>
      </c>
      <c r="F223" t="s">
        <v>393</v>
      </c>
      <c r="G223" t="s">
        <v>94</v>
      </c>
      <c r="H223" t="s">
        <v>396</v>
      </c>
      <c r="I223" t="s">
        <v>396</v>
      </c>
      <c r="J223" t="str">
        <f t="shared" si="10"/>
        <v>SERGHINE Amina</v>
      </c>
      <c r="K223" t="str">
        <f>ExtractMyCompet!E223</f>
        <v>U12</v>
      </c>
      <c r="L223" t="str">
        <f t="shared" si="9"/>
        <v>CHASSIEU AVENTURE</v>
      </c>
      <c r="M223" t="str">
        <f t="shared" si="11"/>
        <v>Femme</v>
      </c>
    </row>
    <row r="224" spans="1:13">
      <c r="A224" t="s">
        <v>768</v>
      </c>
      <c r="B224" t="s">
        <v>806</v>
      </c>
      <c r="C224" t="s">
        <v>489</v>
      </c>
      <c r="D224" t="s">
        <v>89</v>
      </c>
      <c r="E224" t="s">
        <v>188</v>
      </c>
      <c r="F224" t="s">
        <v>393</v>
      </c>
      <c r="G224" t="s">
        <v>87</v>
      </c>
      <c r="H224" t="s">
        <v>396</v>
      </c>
      <c r="I224" t="s">
        <v>396</v>
      </c>
      <c r="J224" t="str">
        <f t="shared" si="10"/>
        <v>SERRE Matthieu</v>
      </c>
      <c r="K224" t="str">
        <f>ExtractMyCompet!E224</f>
        <v>U18</v>
      </c>
      <c r="L224" t="str">
        <f t="shared" si="9"/>
        <v>CORB'ALP</v>
      </c>
      <c r="M224" t="str">
        <f t="shared" si="11"/>
        <v>Homme</v>
      </c>
    </row>
    <row r="225" spans="1:13">
      <c r="A225" t="s">
        <v>769</v>
      </c>
      <c r="B225" t="s">
        <v>806</v>
      </c>
      <c r="C225" t="s">
        <v>649</v>
      </c>
      <c r="D225" t="s">
        <v>89</v>
      </c>
      <c r="E225" t="s">
        <v>88</v>
      </c>
      <c r="F225" t="s">
        <v>393</v>
      </c>
      <c r="G225" t="s">
        <v>184</v>
      </c>
      <c r="H225" t="s">
        <v>396</v>
      </c>
      <c r="I225" t="s">
        <v>396</v>
      </c>
      <c r="J225" t="str">
        <f t="shared" si="10"/>
        <v>SIMON Mickael</v>
      </c>
      <c r="K225" t="str">
        <f>ExtractMyCompet!E225</f>
        <v>SENIOR</v>
      </c>
      <c r="L225" t="str">
        <f t="shared" si="9"/>
        <v>A.S.V.E.L. SKI MONTAGNE</v>
      </c>
      <c r="M225" t="str">
        <f t="shared" si="11"/>
        <v>Homme</v>
      </c>
    </row>
    <row r="226" spans="1:13">
      <c r="A226" t="s">
        <v>770</v>
      </c>
      <c r="B226" t="s">
        <v>806</v>
      </c>
      <c r="C226" t="s">
        <v>771</v>
      </c>
      <c r="D226" t="s">
        <v>89</v>
      </c>
      <c r="E226" t="s">
        <v>88</v>
      </c>
      <c r="F226" t="s">
        <v>393</v>
      </c>
      <c r="G226" t="s">
        <v>108</v>
      </c>
      <c r="H226" t="s">
        <v>396</v>
      </c>
      <c r="I226" t="s">
        <v>396</v>
      </c>
      <c r="J226" t="str">
        <f t="shared" si="10"/>
        <v>SINGH William</v>
      </c>
      <c r="K226" t="str">
        <f>ExtractMyCompet!E226</f>
        <v>SENIOR</v>
      </c>
      <c r="L226" t="str">
        <f t="shared" si="9"/>
        <v>C.P.E.A. VAULX EN VELIN</v>
      </c>
      <c r="M226" t="str">
        <f t="shared" si="11"/>
        <v>Homme</v>
      </c>
    </row>
    <row r="227" spans="1:13">
      <c r="A227" t="s">
        <v>772</v>
      </c>
      <c r="B227" t="s">
        <v>806</v>
      </c>
      <c r="C227" t="s">
        <v>773</v>
      </c>
      <c r="D227" t="s">
        <v>225</v>
      </c>
      <c r="E227" t="s">
        <v>210</v>
      </c>
      <c r="F227" t="s">
        <v>393</v>
      </c>
      <c r="G227" t="s">
        <v>126</v>
      </c>
      <c r="H227" t="s">
        <v>396</v>
      </c>
      <c r="I227" t="s">
        <v>396</v>
      </c>
      <c r="J227" t="str">
        <f t="shared" si="10"/>
        <v>SOLEYMIEUX OUSSELIN Lola</v>
      </c>
      <c r="K227" t="str">
        <f>ExtractMyCompet!E227</f>
        <v>U20</v>
      </c>
      <c r="L227" t="str">
        <f t="shared" si="9"/>
        <v>AMICALE LAIQUE DE JONAGE</v>
      </c>
      <c r="M227" t="str">
        <f t="shared" si="11"/>
        <v>Femme</v>
      </c>
    </row>
    <row r="228" spans="1:13">
      <c r="A228" t="s">
        <v>774</v>
      </c>
      <c r="B228" t="s">
        <v>806</v>
      </c>
      <c r="C228" t="s">
        <v>726</v>
      </c>
      <c r="D228" t="s">
        <v>89</v>
      </c>
      <c r="E228" t="s">
        <v>101</v>
      </c>
      <c r="F228" t="s">
        <v>393</v>
      </c>
      <c r="G228" t="s">
        <v>100</v>
      </c>
      <c r="H228" t="s">
        <v>396</v>
      </c>
      <c r="I228" t="s">
        <v>396</v>
      </c>
      <c r="J228" t="str">
        <f t="shared" si="10"/>
        <v>SOTUELA Gabriel</v>
      </c>
      <c r="K228" t="str">
        <f>ExtractMyCompet!E228</f>
        <v>U10</v>
      </c>
      <c r="L228" t="str">
        <f t="shared" si="9"/>
        <v>CLUB VERTIGE</v>
      </c>
      <c r="M228" t="str">
        <f t="shared" si="11"/>
        <v>Homme</v>
      </c>
    </row>
    <row r="229" spans="1:13">
      <c r="A229" t="s">
        <v>775</v>
      </c>
      <c r="B229" t="s">
        <v>806</v>
      </c>
      <c r="C229" t="s">
        <v>776</v>
      </c>
      <c r="D229" t="s">
        <v>225</v>
      </c>
      <c r="E229" t="s">
        <v>188</v>
      </c>
      <c r="F229" t="s">
        <v>393</v>
      </c>
      <c r="G229" t="s">
        <v>133</v>
      </c>
      <c r="H229" t="s">
        <v>396</v>
      </c>
      <c r="I229" t="s">
        <v>396</v>
      </c>
      <c r="J229" t="str">
        <f t="shared" si="10"/>
        <v>SOULERIN Eléanore</v>
      </c>
      <c r="K229" t="str">
        <f>ExtractMyCompet!E229</f>
        <v>U18</v>
      </c>
      <c r="L229" t="str">
        <f t="shared" si="9"/>
        <v>LYCOSES DE CHAMPAGNE AU MONT D'OR</v>
      </c>
      <c r="M229" t="str">
        <f t="shared" si="11"/>
        <v>Femme</v>
      </c>
    </row>
    <row r="230" spans="1:13">
      <c r="A230" t="s">
        <v>777</v>
      </c>
      <c r="B230" t="s">
        <v>806</v>
      </c>
      <c r="C230" t="s">
        <v>778</v>
      </c>
      <c r="D230" t="s">
        <v>89</v>
      </c>
      <c r="E230" t="s">
        <v>130</v>
      </c>
      <c r="F230" t="s">
        <v>393</v>
      </c>
      <c r="G230" t="s">
        <v>94</v>
      </c>
      <c r="H230" t="s">
        <v>396</v>
      </c>
      <c r="I230" t="s">
        <v>396</v>
      </c>
      <c r="J230" t="str">
        <f t="shared" si="10"/>
        <v>STANDAERT DE CAMPOS Wayne</v>
      </c>
      <c r="K230" t="str">
        <f>ExtractMyCompet!E230</f>
        <v>U12</v>
      </c>
      <c r="L230" t="str">
        <f t="shared" si="9"/>
        <v>CHASSIEU AVENTURE</v>
      </c>
      <c r="M230" t="str">
        <f t="shared" si="11"/>
        <v>Homme</v>
      </c>
    </row>
    <row r="231" spans="1:13">
      <c r="A231" t="s">
        <v>779</v>
      </c>
      <c r="B231" t="s">
        <v>806</v>
      </c>
      <c r="C231" t="s">
        <v>445</v>
      </c>
      <c r="D231" t="s">
        <v>89</v>
      </c>
      <c r="E231" t="s">
        <v>188</v>
      </c>
      <c r="F231" t="s">
        <v>393</v>
      </c>
      <c r="G231" t="s">
        <v>142</v>
      </c>
      <c r="H231" t="s">
        <v>396</v>
      </c>
      <c r="I231" t="s">
        <v>396</v>
      </c>
      <c r="J231" t="str">
        <f t="shared" si="10"/>
        <v>STIVES Tom</v>
      </c>
      <c r="K231" t="str">
        <f>ExtractMyCompet!E231</f>
        <v>U18</v>
      </c>
      <c r="L231" t="str">
        <f t="shared" si="9"/>
        <v>MJC VAUGNERAY</v>
      </c>
      <c r="M231" t="str">
        <f t="shared" si="11"/>
        <v>Homme</v>
      </c>
    </row>
    <row r="232" spans="1:13">
      <c r="A232" t="s">
        <v>780</v>
      </c>
      <c r="B232" t="s">
        <v>806</v>
      </c>
      <c r="C232" t="s">
        <v>781</v>
      </c>
      <c r="D232" t="s">
        <v>89</v>
      </c>
      <c r="E232" t="s">
        <v>160</v>
      </c>
      <c r="F232" t="s">
        <v>393</v>
      </c>
      <c r="G232" t="s">
        <v>87</v>
      </c>
      <c r="H232" t="s">
        <v>396</v>
      </c>
      <c r="I232" t="s">
        <v>396</v>
      </c>
      <c r="J232" t="str">
        <f t="shared" si="10"/>
        <v>TESTOURI Jad</v>
      </c>
      <c r="K232" t="str">
        <f>ExtractMyCompet!E232</f>
        <v>U14</v>
      </c>
      <c r="L232" t="str">
        <f t="shared" si="9"/>
        <v>CORB'ALP</v>
      </c>
      <c r="M232" t="str">
        <f t="shared" si="11"/>
        <v>Homme</v>
      </c>
    </row>
    <row r="233" spans="1:13">
      <c r="A233" t="s">
        <v>782</v>
      </c>
      <c r="B233" t="s">
        <v>806</v>
      </c>
      <c r="C233" t="s">
        <v>504</v>
      </c>
      <c r="D233" t="s">
        <v>89</v>
      </c>
      <c r="E233" t="s">
        <v>130</v>
      </c>
      <c r="F233" t="s">
        <v>393</v>
      </c>
      <c r="G233" t="s">
        <v>94</v>
      </c>
      <c r="H233" t="s">
        <v>396</v>
      </c>
      <c r="I233" t="s">
        <v>396</v>
      </c>
      <c r="J233" t="str">
        <f t="shared" si="10"/>
        <v>TRON Raphaël</v>
      </c>
      <c r="K233" t="str">
        <f>ExtractMyCompet!E233</f>
        <v>U12</v>
      </c>
      <c r="L233" t="str">
        <f t="shared" si="9"/>
        <v>CHASSIEU AVENTURE</v>
      </c>
      <c r="M233" t="str">
        <f t="shared" si="11"/>
        <v>Homme</v>
      </c>
    </row>
    <row r="234" spans="1:13">
      <c r="A234" t="s">
        <v>783</v>
      </c>
      <c r="B234" t="s">
        <v>806</v>
      </c>
      <c r="C234" t="s">
        <v>784</v>
      </c>
      <c r="D234" t="s">
        <v>225</v>
      </c>
      <c r="E234" t="s">
        <v>186</v>
      </c>
      <c r="F234" t="s">
        <v>393</v>
      </c>
      <c r="G234" t="s">
        <v>100</v>
      </c>
      <c r="H234" t="s">
        <v>396</v>
      </c>
      <c r="I234" t="s">
        <v>396</v>
      </c>
      <c r="J234" t="str">
        <f t="shared" si="10"/>
        <v>VARNIER Judith</v>
      </c>
      <c r="K234" t="str">
        <f>ExtractMyCompet!E234</f>
        <v>U16</v>
      </c>
      <c r="L234" t="str">
        <f t="shared" si="9"/>
        <v>CLUB VERTIGE</v>
      </c>
      <c r="M234" t="str">
        <f t="shared" si="11"/>
        <v>Femme</v>
      </c>
    </row>
    <row r="235" spans="1:13">
      <c r="A235" t="s">
        <v>785</v>
      </c>
      <c r="B235" t="s">
        <v>806</v>
      </c>
      <c r="C235" t="s">
        <v>786</v>
      </c>
      <c r="D235" t="s">
        <v>89</v>
      </c>
      <c r="E235" t="s">
        <v>188</v>
      </c>
      <c r="F235" t="s">
        <v>393</v>
      </c>
      <c r="G235" t="s">
        <v>100</v>
      </c>
      <c r="H235" t="s">
        <v>396</v>
      </c>
      <c r="I235" t="s">
        <v>396</v>
      </c>
      <c r="J235" t="str">
        <f t="shared" si="10"/>
        <v>VAUVERT-BELLET Louka</v>
      </c>
      <c r="K235" t="str">
        <f>ExtractMyCompet!E235</f>
        <v>U18</v>
      </c>
      <c r="L235" t="str">
        <f t="shared" si="9"/>
        <v>CLUB VERTIGE</v>
      </c>
      <c r="M235" t="str">
        <f t="shared" si="11"/>
        <v>Homme</v>
      </c>
    </row>
    <row r="236" spans="1:13">
      <c r="A236" t="s">
        <v>787</v>
      </c>
      <c r="B236" t="s">
        <v>806</v>
      </c>
      <c r="C236" t="s">
        <v>743</v>
      </c>
      <c r="D236" t="s">
        <v>225</v>
      </c>
      <c r="E236" t="s">
        <v>88</v>
      </c>
      <c r="F236" t="s">
        <v>393</v>
      </c>
      <c r="G236" t="s">
        <v>94</v>
      </c>
      <c r="H236" t="s">
        <v>396</v>
      </c>
      <c r="I236" t="s">
        <v>396</v>
      </c>
      <c r="J236" t="str">
        <f t="shared" si="10"/>
        <v>VEINAT Caroline</v>
      </c>
      <c r="K236" t="str">
        <f>ExtractMyCompet!E236</f>
        <v>SENIOR</v>
      </c>
      <c r="L236" t="str">
        <f t="shared" si="9"/>
        <v>CHASSIEU AVENTURE</v>
      </c>
      <c r="M236" t="str">
        <f t="shared" si="11"/>
        <v>Femme</v>
      </c>
    </row>
    <row r="237" spans="1:13">
      <c r="A237" t="s">
        <v>788</v>
      </c>
      <c r="B237" t="s">
        <v>806</v>
      </c>
      <c r="C237" t="s">
        <v>789</v>
      </c>
      <c r="D237" t="s">
        <v>89</v>
      </c>
      <c r="E237" t="s">
        <v>101</v>
      </c>
      <c r="F237" t="s">
        <v>393</v>
      </c>
      <c r="G237" t="s">
        <v>126</v>
      </c>
      <c r="H237" t="s">
        <v>396</v>
      </c>
      <c r="I237" t="s">
        <v>396</v>
      </c>
      <c r="J237" t="str">
        <f t="shared" si="10"/>
        <v>VELEINE Gonzague</v>
      </c>
      <c r="K237" t="str">
        <f>ExtractMyCompet!E237</f>
        <v>U10</v>
      </c>
      <c r="L237" t="str">
        <f t="shared" si="9"/>
        <v>AMICALE LAIQUE DE JONAGE</v>
      </c>
      <c r="M237" t="str">
        <f t="shared" si="11"/>
        <v>Homme</v>
      </c>
    </row>
    <row r="238" spans="1:13">
      <c r="A238" t="s">
        <v>790</v>
      </c>
      <c r="B238" t="s">
        <v>806</v>
      </c>
      <c r="C238" t="s">
        <v>791</v>
      </c>
      <c r="D238" t="s">
        <v>225</v>
      </c>
      <c r="E238" t="s">
        <v>130</v>
      </c>
      <c r="F238" t="s">
        <v>393</v>
      </c>
      <c r="G238" t="s">
        <v>91</v>
      </c>
      <c r="H238" t="s">
        <v>396</v>
      </c>
      <c r="I238" t="s">
        <v>396</v>
      </c>
      <c r="J238" t="str">
        <f t="shared" si="10"/>
        <v>VIALLET Clara</v>
      </c>
      <c r="K238" t="str">
        <f>ExtractMyCompet!E238</f>
        <v>U12</v>
      </c>
      <c r="L238" t="str">
        <f t="shared" si="9"/>
        <v>MOUSTE'CLIP MONTAGNE ET ESCALADE</v>
      </c>
      <c r="M238" t="str">
        <f t="shared" si="11"/>
        <v>Femme</v>
      </c>
    </row>
    <row r="239" spans="1:13">
      <c r="A239" t="s">
        <v>792</v>
      </c>
      <c r="B239" t="s">
        <v>806</v>
      </c>
      <c r="C239" t="s">
        <v>424</v>
      </c>
      <c r="D239" t="s">
        <v>225</v>
      </c>
      <c r="E239" t="s">
        <v>130</v>
      </c>
      <c r="F239" t="s">
        <v>393</v>
      </c>
      <c r="G239" t="s">
        <v>184</v>
      </c>
      <c r="H239" t="s">
        <v>396</v>
      </c>
      <c r="I239" t="s">
        <v>396</v>
      </c>
      <c r="J239" t="str">
        <f t="shared" si="10"/>
        <v>VILLARD Julie</v>
      </c>
      <c r="K239" t="str">
        <f>ExtractMyCompet!E239</f>
        <v>U12</v>
      </c>
      <c r="L239" t="str">
        <f t="shared" si="9"/>
        <v>A.S.V.E.L. SKI MONTAGNE</v>
      </c>
      <c r="M239" t="str">
        <f t="shared" si="11"/>
        <v>Femme</v>
      </c>
    </row>
    <row r="240" spans="1:13">
      <c r="A240" t="s">
        <v>792</v>
      </c>
      <c r="B240" t="s">
        <v>806</v>
      </c>
      <c r="C240" t="s">
        <v>793</v>
      </c>
      <c r="D240" t="s">
        <v>225</v>
      </c>
      <c r="E240" t="s">
        <v>186</v>
      </c>
      <c r="F240" t="s">
        <v>393</v>
      </c>
      <c r="G240" t="s">
        <v>91</v>
      </c>
      <c r="H240" t="s">
        <v>396</v>
      </c>
      <c r="I240" t="s">
        <v>396</v>
      </c>
      <c r="J240" t="str">
        <f t="shared" si="10"/>
        <v>VILLARD Maelle</v>
      </c>
      <c r="K240" t="str">
        <f>ExtractMyCompet!E240</f>
        <v>U16</v>
      </c>
      <c r="L240" t="str">
        <f t="shared" si="9"/>
        <v>MOUSTE'CLIP MONTAGNE ET ESCALADE</v>
      </c>
      <c r="M240" t="str">
        <f t="shared" si="11"/>
        <v>Femme</v>
      </c>
    </row>
    <row r="241" spans="1:13">
      <c r="A241" t="s">
        <v>792</v>
      </c>
      <c r="B241" t="s">
        <v>806</v>
      </c>
      <c r="C241" t="s">
        <v>794</v>
      </c>
      <c r="D241" t="s">
        <v>89</v>
      </c>
      <c r="E241" t="s">
        <v>160</v>
      </c>
      <c r="F241" t="s">
        <v>393</v>
      </c>
      <c r="G241" t="s">
        <v>184</v>
      </c>
      <c r="H241" t="s">
        <v>396</v>
      </c>
      <c r="I241" t="s">
        <v>396</v>
      </c>
      <c r="J241" t="str">
        <f t="shared" si="10"/>
        <v>VILLARD Noe</v>
      </c>
      <c r="K241" t="str">
        <f>ExtractMyCompet!E241</f>
        <v>U14</v>
      </c>
      <c r="L241" t="str">
        <f t="shared" si="9"/>
        <v>A.S.V.E.L. SKI MONTAGNE</v>
      </c>
      <c r="M241" t="str">
        <f t="shared" si="11"/>
        <v>Homme</v>
      </c>
    </row>
    <row r="242" spans="1:13">
      <c r="A242" t="s">
        <v>795</v>
      </c>
      <c r="B242" t="s">
        <v>806</v>
      </c>
      <c r="C242" t="s">
        <v>796</v>
      </c>
      <c r="D242" t="s">
        <v>225</v>
      </c>
      <c r="E242" t="s">
        <v>188</v>
      </c>
      <c r="F242" t="s">
        <v>393</v>
      </c>
      <c r="G242" t="s">
        <v>100</v>
      </c>
      <c r="H242" t="s">
        <v>396</v>
      </c>
      <c r="I242" t="s">
        <v>396</v>
      </c>
      <c r="J242" t="str">
        <f t="shared" si="10"/>
        <v>VITURAT Lynn</v>
      </c>
      <c r="K242" t="str">
        <f>ExtractMyCompet!E242</f>
        <v>U18</v>
      </c>
      <c r="L242" t="str">
        <f t="shared" si="9"/>
        <v>CLUB VERTIGE</v>
      </c>
      <c r="M242" t="str">
        <f t="shared" si="11"/>
        <v>Femme</v>
      </c>
    </row>
    <row r="243" spans="1:13">
      <c r="A243" t="s">
        <v>797</v>
      </c>
      <c r="B243" t="s">
        <v>806</v>
      </c>
      <c r="C243" t="s">
        <v>798</v>
      </c>
      <c r="D243" t="s">
        <v>225</v>
      </c>
      <c r="E243" t="s">
        <v>160</v>
      </c>
      <c r="F243" t="s">
        <v>393</v>
      </c>
      <c r="G243" t="s">
        <v>300</v>
      </c>
      <c r="H243" t="s">
        <v>396</v>
      </c>
      <c r="I243" t="s">
        <v>396</v>
      </c>
      <c r="J243" t="str">
        <f t="shared" si="10"/>
        <v>VIVIAND Melie</v>
      </c>
      <c r="K243" t="str">
        <f>ExtractMyCompet!E243</f>
        <v>U14</v>
      </c>
      <c r="L243" t="str">
        <f t="shared" si="9"/>
        <v>BRON VERTICAL</v>
      </c>
      <c r="M243" t="str">
        <f t="shared" si="11"/>
        <v>Femme</v>
      </c>
    </row>
    <row r="244" spans="1:13">
      <c r="A244" t="s">
        <v>799</v>
      </c>
      <c r="B244" t="s">
        <v>806</v>
      </c>
      <c r="C244" t="s">
        <v>475</v>
      </c>
      <c r="D244" t="s">
        <v>225</v>
      </c>
      <c r="E244" t="s">
        <v>130</v>
      </c>
      <c r="F244" t="s">
        <v>393</v>
      </c>
      <c r="G244" t="s">
        <v>98</v>
      </c>
      <c r="H244" t="s">
        <v>396</v>
      </c>
      <c r="I244" t="s">
        <v>396</v>
      </c>
      <c r="J244" t="str">
        <f t="shared" si="10"/>
        <v>VOIRY Alice</v>
      </c>
      <c r="K244" t="str">
        <f>ExtractMyCompet!E244</f>
        <v>U12</v>
      </c>
      <c r="L244" t="str">
        <f t="shared" si="9"/>
        <v>SOCIETE EDUCATIVE SPORTIVE ET LAIQUE DE LA MULATIERE</v>
      </c>
      <c r="M244" t="str">
        <f t="shared" si="11"/>
        <v>Femme</v>
      </c>
    </row>
    <row r="245" spans="1:13">
      <c r="A245" t="s">
        <v>800</v>
      </c>
      <c r="B245" t="s">
        <v>806</v>
      </c>
      <c r="C245" t="s">
        <v>801</v>
      </c>
      <c r="D245" t="s">
        <v>89</v>
      </c>
      <c r="E245" t="s">
        <v>130</v>
      </c>
      <c r="F245" t="s">
        <v>393</v>
      </c>
      <c r="G245" t="s">
        <v>94</v>
      </c>
      <c r="H245" t="s">
        <v>396</v>
      </c>
      <c r="I245" t="s">
        <v>396</v>
      </c>
      <c r="J245" t="str">
        <f t="shared" si="10"/>
        <v>VONGNARATH Léo</v>
      </c>
      <c r="K245" t="str">
        <f>ExtractMyCompet!E245</f>
        <v>U12</v>
      </c>
      <c r="L245" t="str">
        <f t="shared" si="9"/>
        <v>CHASSIEU AVENTURE</v>
      </c>
      <c r="M245" t="str">
        <f t="shared" si="11"/>
        <v>Homme</v>
      </c>
    </row>
    <row r="246" spans="1:13">
      <c r="A246" t="s">
        <v>802</v>
      </c>
      <c r="B246" t="s">
        <v>806</v>
      </c>
      <c r="C246" t="s">
        <v>803</v>
      </c>
      <c r="D246" t="s">
        <v>225</v>
      </c>
      <c r="E246" t="s">
        <v>101</v>
      </c>
      <c r="F246" t="s">
        <v>393</v>
      </c>
      <c r="G246" t="s">
        <v>145</v>
      </c>
      <c r="H246" t="s">
        <v>396</v>
      </c>
      <c r="I246" t="s">
        <v>396</v>
      </c>
      <c r="J246" t="str">
        <f t="shared" si="10"/>
        <v>YVRARD Faustine</v>
      </c>
      <c r="K246" t="str">
        <f>ExtractMyCompet!E246</f>
        <v>U10</v>
      </c>
      <c r="L246" t="str">
        <f t="shared" si="9"/>
        <v>SAINT PRIEST MONTAGNE</v>
      </c>
      <c r="M246" t="str">
        <f t="shared" si="11"/>
        <v>Femme</v>
      </c>
    </row>
    <row r="247" spans="1:13">
      <c r="A247" t="s">
        <v>804</v>
      </c>
      <c r="B247" t="s">
        <v>806</v>
      </c>
      <c r="C247" t="s">
        <v>805</v>
      </c>
      <c r="D247" t="s">
        <v>89</v>
      </c>
      <c r="E247" t="s">
        <v>186</v>
      </c>
      <c r="F247" t="s">
        <v>393</v>
      </c>
      <c r="G247" t="s">
        <v>94</v>
      </c>
      <c r="H247" t="s">
        <v>396</v>
      </c>
      <c r="I247" t="s">
        <v>396</v>
      </c>
      <c r="J247" t="str">
        <f t="shared" si="10"/>
        <v>ZINETTI Mika</v>
      </c>
      <c r="K247" t="str">
        <f>ExtractMyCompet!E247</f>
        <v>U16</v>
      </c>
      <c r="L247" t="str">
        <f t="shared" si="9"/>
        <v>CHASSIEU AVENTURE</v>
      </c>
      <c r="M247" t="str">
        <f t="shared" si="11"/>
        <v>Homme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000"/>
  <sheetViews>
    <sheetView workbookViewId="0"/>
  </sheetViews>
  <sheetFormatPr baseColWidth="10" defaultRowHeight="14.4"/>
  <cols>
    <col min="1" max="1" width="34.109375" bestFit="1" customWidth="1"/>
    <col min="2" max="2" width="44.6640625" bestFit="1" customWidth="1"/>
    <col min="3" max="3" width="12.44140625" bestFit="1" customWidth="1"/>
    <col min="4" max="4" width="8.44140625" bestFit="1" customWidth="1"/>
    <col min="5" max="5" width="19.6640625" bestFit="1" customWidth="1"/>
  </cols>
  <sheetData>
    <row r="1" spans="1:5" ht="15" thickBot="1">
      <c r="A1" s="34" t="s">
        <v>3</v>
      </c>
      <c r="B1" s="35" t="s">
        <v>81</v>
      </c>
      <c r="C1" s="35" t="s">
        <v>82</v>
      </c>
      <c r="D1" s="35" t="s">
        <v>83</v>
      </c>
      <c r="E1" s="35" t="s">
        <v>84</v>
      </c>
    </row>
    <row r="2" spans="1:5" ht="28.8" thickBot="1">
      <c r="A2" s="36" t="s">
        <v>256</v>
      </c>
      <c r="B2" s="37" t="s">
        <v>98</v>
      </c>
      <c r="C2" s="37" t="s">
        <v>130</v>
      </c>
      <c r="D2" s="37" t="s">
        <v>225</v>
      </c>
      <c r="E2" s="39"/>
    </row>
    <row r="3" spans="1:5" ht="15" thickBot="1">
      <c r="A3" s="36" t="s">
        <v>295</v>
      </c>
      <c r="B3" s="37" t="s">
        <v>119</v>
      </c>
      <c r="C3" s="37" t="s">
        <v>160</v>
      </c>
      <c r="D3" s="37" t="s">
        <v>225</v>
      </c>
      <c r="E3" s="39"/>
    </row>
    <row r="4" spans="1:5" ht="15" thickBot="1">
      <c r="A4" s="36" t="s">
        <v>296</v>
      </c>
      <c r="B4" s="37" t="s">
        <v>94</v>
      </c>
      <c r="C4" s="37" t="s">
        <v>160</v>
      </c>
      <c r="D4" s="37" t="s">
        <v>225</v>
      </c>
      <c r="E4" s="38">
        <v>40328</v>
      </c>
    </row>
    <row r="5" spans="1:5" ht="15" thickBot="1">
      <c r="A5" s="36" t="s">
        <v>328</v>
      </c>
      <c r="B5" s="37" t="s">
        <v>133</v>
      </c>
      <c r="C5" s="37" t="s">
        <v>186</v>
      </c>
      <c r="D5" s="37" t="s">
        <v>225</v>
      </c>
      <c r="E5" s="39"/>
    </row>
    <row r="6" spans="1:5" ht="15" thickBot="1">
      <c r="A6" s="36" t="s">
        <v>38</v>
      </c>
      <c r="B6" s="37" t="s">
        <v>100</v>
      </c>
      <c r="C6" s="37" t="s">
        <v>210</v>
      </c>
      <c r="D6" s="37" t="s">
        <v>225</v>
      </c>
      <c r="E6" s="39"/>
    </row>
    <row r="7" spans="1:5" ht="15" thickBot="1">
      <c r="A7" s="36" t="s">
        <v>14</v>
      </c>
      <c r="B7" s="37" t="s">
        <v>126</v>
      </c>
      <c r="C7" s="37" t="s">
        <v>186</v>
      </c>
      <c r="D7" s="37" t="s">
        <v>89</v>
      </c>
      <c r="E7" s="39"/>
    </row>
    <row r="8" spans="1:5" ht="28.8" thickBot="1">
      <c r="A8" s="36" t="s">
        <v>211</v>
      </c>
      <c r="B8" s="37" t="s">
        <v>98</v>
      </c>
      <c r="C8" s="37" t="s">
        <v>212</v>
      </c>
      <c r="D8" s="37" t="s">
        <v>89</v>
      </c>
      <c r="E8" s="38">
        <v>29000</v>
      </c>
    </row>
    <row r="9" spans="1:5" ht="15" thickBot="1">
      <c r="A9" s="36" t="s">
        <v>99</v>
      </c>
      <c r="B9" s="37" t="s">
        <v>100</v>
      </c>
      <c r="C9" s="37" t="s">
        <v>101</v>
      </c>
      <c r="D9" s="37" t="s">
        <v>89</v>
      </c>
      <c r="E9" s="39"/>
    </row>
    <row r="10" spans="1:5" ht="15" thickBot="1">
      <c r="A10" s="36" t="s">
        <v>329</v>
      </c>
      <c r="B10" s="37" t="s">
        <v>142</v>
      </c>
      <c r="C10" s="37" t="s">
        <v>186</v>
      </c>
      <c r="D10" s="37" t="s">
        <v>225</v>
      </c>
      <c r="E10" s="39"/>
    </row>
    <row r="11" spans="1:5" ht="15" thickBot="1">
      <c r="A11" s="36" t="s">
        <v>257</v>
      </c>
      <c r="B11" s="37" t="s">
        <v>126</v>
      </c>
      <c r="C11" s="37" t="s">
        <v>130</v>
      </c>
      <c r="D11" s="37" t="s">
        <v>225</v>
      </c>
      <c r="E11" s="39"/>
    </row>
    <row r="12" spans="1:5" ht="15" thickBot="1">
      <c r="A12" s="36" t="s">
        <v>159</v>
      </c>
      <c r="B12" s="37" t="s">
        <v>100</v>
      </c>
      <c r="C12" s="37" t="s">
        <v>160</v>
      </c>
      <c r="D12" s="37" t="s">
        <v>89</v>
      </c>
      <c r="E12" s="39"/>
    </row>
    <row r="13" spans="1:5" ht="15" thickBot="1">
      <c r="A13" s="36" t="s">
        <v>258</v>
      </c>
      <c r="B13" s="37" t="s">
        <v>126</v>
      </c>
      <c r="C13" s="37" t="s">
        <v>130</v>
      </c>
      <c r="D13" s="37" t="s">
        <v>225</v>
      </c>
      <c r="E13" s="39"/>
    </row>
    <row r="14" spans="1:5" ht="15" thickBot="1">
      <c r="A14" s="36" t="s">
        <v>259</v>
      </c>
      <c r="B14" s="37" t="s">
        <v>100</v>
      </c>
      <c r="C14" s="37" t="s">
        <v>130</v>
      </c>
      <c r="D14" s="37" t="s">
        <v>225</v>
      </c>
      <c r="E14" s="39"/>
    </row>
    <row r="15" spans="1:5" ht="15" thickBot="1">
      <c r="A15" s="36" t="s">
        <v>128</v>
      </c>
      <c r="B15" s="37" t="s">
        <v>129</v>
      </c>
      <c r="C15" s="37" t="s">
        <v>130</v>
      </c>
      <c r="D15" s="37" t="s">
        <v>89</v>
      </c>
      <c r="E15" s="39"/>
    </row>
    <row r="16" spans="1:5" ht="15" thickBot="1">
      <c r="A16" s="36" t="s">
        <v>330</v>
      </c>
      <c r="B16" s="37" t="s">
        <v>91</v>
      </c>
      <c r="C16" s="37" t="s">
        <v>186</v>
      </c>
      <c r="D16" s="37" t="s">
        <v>225</v>
      </c>
      <c r="E16" s="39"/>
    </row>
    <row r="17" spans="1:5" ht="15" thickBot="1">
      <c r="A17" s="36" t="s">
        <v>355</v>
      </c>
      <c r="B17" s="37" t="s">
        <v>145</v>
      </c>
      <c r="C17" s="37" t="s">
        <v>188</v>
      </c>
      <c r="D17" s="37" t="s">
        <v>225</v>
      </c>
      <c r="E17" s="39"/>
    </row>
    <row r="18" spans="1:5" ht="15" thickBot="1">
      <c r="A18" s="36" t="s">
        <v>297</v>
      </c>
      <c r="B18" s="37" t="s">
        <v>94</v>
      </c>
      <c r="C18" s="37" t="s">
        <v>160</v>
      </c>
      <c r="D18" s="37" t="s">
        <v>225</v>
      </c>
      <c r="E18" s="38">
        <v>40608</v>
      </c>
    </row>
    <row r="19" spans="1:5" ht="15" thickBot="1">
      <c r="A19" s="36" t="s">
        <v>260</v>
      </c>
      <c r="B19" s="37" t="s">
        <v>94</v>
      </c>
      <c r="C19" s="37" t="s">
        <v>130</v>
      </c>
      <c r="D19" s="37" t="s">
        <v>225</v>
      </c>
      <c r="E19" s="38">
        <v>41542</v>
      </c>
    </row>
    <row r="20" spans="1:5" ht="15" thickBot="1">
      <c r="A20" s="36" t="s">
        <v>233</v>
      </c>
      <c r="B20" s="37" t="s">
        <v>126</v>
      </c>
      <c r="C20" s="37" t="s">
        <v>101</v>
      </c>
      <c r="D20" s="37" t="s">
        <v>225</v>
      </c>
      <c r="E20" s="39"/>
    </row>
    <row r="21" spans="1:5" ht="15" thickBot="1">
      <c r="A21" s="36" t="s">
        <v>131</v>
      </c>
      <c r="B21" s="37" t="s">
        <v>106</v>
      </c>
      <c r="C21" s="37" t="s">
        <v>130</v>
      </c>
      <c r="D21" s="37" t="s">
        <v>89</v>
      </c>
      <c r="E21" s="39"/>
    </row>
    <row r="22" spans="1:5" ht="15" thickBot="1">
      <c r="A22" s="36" t="s">
        <v>331</v>
      </c>
      <c r="B22" s="37" t="s">
        <v>106</v>
      </c>
      <c r="C22" s="37" t="s">
        <v>186</v>
      </c>
      <c r="D22" s="37" t="s">
        <v>225</v>
      </c>
      <c r="E22" s="39"/>
    </row>
    <row r="23" spans="1:5" ht="15" thickBot="1">
      <c r="A23" s="36" t="s">
        <v>261</v>
      </c>
      <c r="B23" s="37" t="s">
        <v>91</v>
      </c>
      <c r="C23" s="37" t="s">
        <v>130</v>
      </c>
      <c r="D23" s="37" t="s">
        <v>225</v>
      </c>
      <c r="E23" s="39"/>
    </row>
    <row r="24" spans="1:5" ht="15" thickBot="1">
      <c r="A24" s="36" t="s">
        <v>298</v>
      </c>
      <c r="B24" s="37" t="s">
        <v>94</v>
      </c>
      <c r="C24" s="37" t="s">
        <v>160</v>
      </c>
      <c r="D24" s="37" t="s">
        <v>225</v>
      </c>
      <c r="E24" s="38">
        <v>40383</v>
      </c>
    </row>
    <row r="25" spans="1:5" ht="28.8" thickBot="1">
      <c r="A25" s="36" t="s">
        <v>262</v>
      </c>
      <c r="B25" s="37" t="s">
        <v>98</v>
      </c>
      <c r="C25" s="37" t="s">
        <v>130</v>
      </c>
      <c r="D25" s="37" t="s">
        <v>225</v>
      </c>
      <c r="E25" s="39"/>
    </row>
    <row r="26" spans="1:5" ht="15" thickBot="1">
      <c r="A26" s="36" t="s">
        <v>132</v>
      </c>
      <c r="B26" s="37" t="s">
        <v>133</v>
      </c>
      <c r="C26" s="37" t="s">
        <v>130</v>
      </c>
      <c r="D26" s="37" t="s">
        <v>89</v>
      </c>
      <c r="E26" s="39"/>
    </row>
    <row r="27" spans="1:5" ht="15" thickBot="1">
      <c r="A27" s="36" t="s">
        <v>161</v>
      </c>
      <c r="B27" s="37" t="s">
        <v>108</v>
      </c>
      <c r="C27" s="37" t="s">
        <v>160</v>
      </c>
      <c r="D27" s="37" t="s">
        <v>89</v>
      </c>
      <c r="E27" s="39"/>
    </row>
    <row r="28" spans="1:5" ht="15" thickBot="1">
      <c r="A28" s="36" t="s">
        <v>134</v>
      </c>
      <c r="B28" s="37" t="s">
        <v>108</v>
      </c>
      <c r="C28" s="37" t="s">
        <v>130</v>
      </c>
      <c r="D28" s="37" t="s">
        <v>89</v>
      </c>
      <c r="E28" s="39"/>
    </row>
    <row r="29" spans="1:5" ht="15" thickBot="1">
      <c r="A29" s="36" t="s">
        <v>187</v>
      </c>
      <c r="B29" s="37" t="s">
        <v>182</v>
      </c>
      <c r="C29" s="37" t="s">
        <v>188</v>
      </c>
      <c r="D29" s="37" t="s">
        <v>89</v>
      </c>
      <c r="E29" s="39"/>
    </row>
    <row r="30" spans="1:5" ht="15" thickBot="1">
      <c r="A30" s="36" t="s">
        <v>48</v>
      </c>
      <c r="B30" s="37" t="s">
        <v>94</v>
      </c>
      <c r="C30" s="37" t="s">
        <v>212</v>
      </c>
      <c r="D30" s="37" t="s">
        <v>225</v>
      </c>
      <c r="E30" s="38">
        <v>29997</v>
      </c>
    </row>
    <row r="31" spans="1:5" ht="15" thickBot="1">
      <c r="A31" s="36" t="s">
        <v>162</v>
      </c>
      <c r="B31" s="37" t="s">
        <v>106</v>
      </c>
      <c r="C31" s="37" t="s">
        <v>160</v>
      </c>
      <c r="D31" s="37" t="s">
        <v>89</v>
      </c>
      <c r="E31" s="39"/>
    </row>
    <row r="32" spans="1:5" ht="15" thickBot="1">
      <c r="A32" s="36" t="s">
        <v>135</v>
      </c>
      <c r="B32" s="37" t="s">
        <v>108</v>
      </c>
      <c r="C32" s="37" t="s">
        <v>130</v>
      </c>
      <c r="D32" s="37" t="s">
        <v>89</v>
      </c>
      <c r="E32" s="39"/>
    </row>
    <row r="33" spans="1:5" ht="15" thickBot="1">
      <c r="A33" s="36" t="s">
        <v>263</v>
      </c>
      <c r="B33" s="37" t="s">
        <v>94</v>
      </c>
      <c r="C33" s="37" t="s">
        <v>130</v>
      </c>
      <c r="D33" s="37" t="s">
        <v>225</v>
      </c>
      <c r="E33" s="38">
        <v>41070</v>
      </c>
    </row>
    <row r="34" spans="1:5" ht="15" thickBot="1">
      <c r="A34" s="36" t="s">
        <v>299</v>
      </c>
      <c r="B34" s="37" t="s">
        <v>300</v>
      </c>
      <c r="C34" s="37" t="s">
        <v>160</v>
      </c>
      <c r="D34" s="37" t="s">
        <v>225</v>
      </c>
      <c r="E34" s="39"/>
    </row>
    <row r="35" spans="1:5" ht="15" thickBot="1">
      <c r="A35" s="36" t="s">
        <v>264</v>
      </c>
      <c r="B35" s="37" t="s">
        <v>142</v>
      </c>
      <c r="C35" s="37" t="s">
        <v>130</v>
      </c>
      <c r="D35" s="37" t="s">
        <v>225</v>
      </c>
      <c r="E35" s="39"/>
    </row>
    <row r="36" spans="1:5" ht="15" thickBot="1">
      <c r="A36" s="36" t="s">
        <v>102</v>
      </c>
      <c r="B36" s="37" t="s">
        <v>94</v>
      </c>
      <c r="C36" s="37" t="s">
        <v>101</v>
      </c>
      <c r="D36" s="37" t="s">
        <v>89</v>
      </c>
      <c r="E36" s="38">
        <v>41791</v>
      </c>
    </row>
    <row r="37" spans="1:5" ht="15" thickBot="1">
      <c r="A37" s="36" t="s">
        <v>136</v>
      </c>
      <c r="B37" s="37" t="s">
        <v>100</v>
      </c>
      <c r="C37" s="37" t="s">
        <v>130</v>
      </c>
      <c r="D37" s="37" t="s">
        <v>89</v>
      </c>
      <c r="E37" s="39"/>
    </row>
    <row r="38" spans="1:5" ht="15" thickBot="1">
      <c r="A38" s="36" t="s">
        <v>223</v>
      </c>
      <c r="B38" s="37" t="s">
        <v>224</v>
      </c>
      <c r="C38" s="37" t="s">
        <v>88</v>
      </c>
      <c r="D38" s="37" t="s">
        <v>225</v>
      </c>
      <c r="E38" s="38">
        <v>36751</v>
      </c>
    </row>
    <row r="39" spans="1:5" ht="15" thickBot="1">
      <c r="A39" s="36" t="s">
        <v>19</v>
      </c>
      <c r="B39" s="37" t="s">
        <v>126</v>
      </c>
      <c r="C39" s="37" t="s">
        <v>186</v>
      </c>
      <c r="D39" s="37" t="s">
        <v>89</v>
      </c>
      <c r="E39" s="39"/>
    </row>
    <row r="40" spans="1:5" ht="15" thickBot="1">
      <c r="A40" s="36" t="s">
        <v>189</v>
      </c>
      <c r="B40" s="37" t="s">
        <v>91</v>
      </c>
      <c r="C40" s="37" t="s">
        <v>188</v>
      </c>
      <c r="D40" s="37" t="s">
        <v>89</v>
      </c>
      <c r="E40" s="39"/>
    </row>
    <row r="41" spans="1:5" ht="28.8" thickBot="1">
      <c r="A41" s="36" t="s">
        <v>265</v>
      </c>
      <c r="B41" s="37" t="s">
        <v>98</v>
      </c>
      <c r="C41" s="37" t="s">
        <v>130</v>
      </c>
      <c r="D41" s="37" t="s">
        <v>225</v>
      </c>
      <c r="E41" s="39"/>
    </row>
    <row r="42" spans="1:5" ht="15" thickBot="1">
      <c r="A42" s="36" t="s">
        <v>226</v>
      </c>
      <c r="B42" s="37" t="s">
        <v>96</v>
      </c>
      <c r="C42" s="37" t="s">
        <v>88</v>
      </c>
      <c r="D42" s="37" t="s">
        <v>225</v>
      </c>
      <c r="E42" s="38">
        <v>35542</v>
      </c>
    </row>
    <row r="43" spans="1:5" ht="15" thickBot="1">
      <c r="A43" s="36" t="s">
        <v>20</v>
      </c>
      <c r="B43" s="37" t="s">
        <v>87</v>
      </c>
      <c r="C43" s="37" t="s">
        <v>186</v>
      </c>
      <c r="D43" s="37" t="s">
        <v>89</v>
      </c>
      <c r="E43" s="39"/>
    </row>
    <row r="44" spans="1:5" ht="15" thickBot="1">
      <c r="A44" s="36" t="s">
        <v>163</v>
      </c>
      <c r="B44" s="37" t="s">
        <v>164</v>
      </c>
      <c r="C44" s="37" t="s">
        <v>160</v>
      </c>
      <c r="D44" s="37" t="s">
        <v>89</v>
      </c>
      <c r="E44" s="39"/>
    </row>
    <row r="45" spans="1:5" ht="15" thickBot="1">
      <c r="A45" s="36" t="s">
        <v>234</v>
      </c>
      <c r="B45" s="37" t="s">
        <v>100</v>
      </c>
      <c r="C45" s="37" t="s">
        <v>101</v>
      </c>
      <c r="D45" s="37" t="s">
        <v>225</v>
      </c>
      <c r="E45" s="39"/>
    </row>
    <row r="46" spans="1:5" ht="15" thickBot="1">
      <c r="A46" s="36" t="s">
        <v>301</v>
      </c>
      <c r="B46" s="37" t="s">
        <v>94</v>
      </c>
      <c r="C46" s="37" t="s">
        <v>160</v>
      </c>
      <c r="D46" s="37" t="s">
        <v>225</v>
      </c>
      <c r="E46" s="38">
        <v>40700</v>
      </c>
    </row>
    <row r="47" spans="1:5" ht="15" thickBot="1">
      <c r="A47" s="36" t="s">
        <v>32</v>
      </c>
      <c r="B47" s="37" t="s">
        <v>96</v>
      </c>
      <c r="C47" s="37" t="s">
        <v>186</v>
      </c>
      <c r="D47" s="37" t="s">
        <v>89</v>
      </c>
      <c r="E47" s="39"/>
    </row>
    <row r="48" spans="1:5" ht="15" thickBot="1">
      <c r="A48" s="36" t="s">
        <v>190</v>
      </c>
      <c r="B48" s="37" t="s">
        <v>91</v>
      </c>
      <c r="C48" s="37" t="s">
        <v>188</v>
      </c>
      <c r="D48" s="37" t="s">
        <v>89</v>
      </c>
      <c r="E48" s="39"/>
    </row>
    <row r="49" spans="1:5" ht="15" thickBot="1">
      <c r="A49" s="36" t="s">
        <v>266</v>
      </c>
      <c r="B49" s="37" t="s">
        <v>106</v>
      </c>
      <c r="C49" s="37" t="s">
        <v>130</v>
      </c>
      <c r="D49" s="37" t="s">
        <v>225</v>
      </c>
      <c r="E49" s="39"/>
    </row>
    <row r="50" spans="1:5" ht="15" thickBot="1">
      <c r="A50" s="36" t="s">
        <v>267</v>
      </c>
      <c r="B50" s="37" t="s">
        <v>129</v>
      </c>
      <c r="C50" s="37" t="s">
        <v>130</v>
      </c>
      <c r="D50" s="37" t="s">
        <v>225</v>
      </c>
      <c r="E50" s="39"/>
    </row>
    <row r="51" spans="1:5" ht="15" thickBot="1">
      <c r="A51" s="36" t="s">
        <v>268</v>
      </c>
      <c r="B51" s="37" t="s">
        <v>106</v>
      </c>
      <c r="C51" s="37" t="s">
        <v>130</v>
      </c>
      <c r="D51" s="37" t="s">
        <v>225</v>
      </c>
      <c r="E51" s="39"/>
    </row>
    <row r="52" spans="1:5" ht="15" thickBot="1">
      <c r="A52" s="36" t="s">
        <v>356</v>
      </c>
      <c r="B52" s="37" t="s">
        <v>87</v>
      </c>
      <c r="C52" s="37" t="s">
        <v>188</v>
      </c>
      <c r="D52" s="37" t="s">
        <v>225</v>
      </c>
      <c r="E52" s="39"/>
    </row>
    <row r="53" spans="1:5" ht="15" thickBot="1">
      <c r="A53" s="36" t="s">
        <v>269</v>
      </c>
      <c r="B53" s="37" t="s">
        <v>106</v>
      </c>
      <c r="C53" s="37" t="s">
        <v>130</v>
      </c>
      <c r="D53" s="37" t="s">
        <v>225</v>
      </c>
      <c r="E53" s="39"/>
    </row>
    <row r="54" spans="1:5" ht="15" thickBot="1">
      <c r="A54" s="36" t="s">
        <v>235</v>
      </c>
      <c r="B54" s="37" t="s">
        <v>129</v>
      </c>
      <c r="C54" s="37" t="s">
        <v>101</v>
      </c>
      <c r="D54" s="37" t="s">
        <v>225</v>
      </c>
      <c r="E54" s="39"/>
    </row>
    <row r="55" spans="1:5" ht="15" thickBot="1">
      <c r="A55" s="36" t="s">
        <v>357</v>
      </c>
      <c r="B55" s="37" t="s">
        <v>182</v>
      </c>
      <c r="C55" s="37" t="s">
        <v>188</v>
      </c>
      <c r="D55" s="37" t="s">
        <v>225</v>
      </c>
      <c r="E55" s="39"/>
    </row>
    <row r="56" spans="1:5" ht="15" thickBot="1">
      <c r="A56" s="36" t="s">
        <v>270</v>
      </c>
      <c r="B56" s="37" t="s">
        <v>126</v>
      </c>
      <c r="C56" s="37" t="s">
        <v>130</v>
      </c>
      <c r="D56" s="37" t="s">
        <v>225</v>
      </c>
      <c r="E56" s="39"/>
    </row>
    <row r="57" spans="1:5" ht="15" thickBot="1">
      <c r="A57" s="36" t="s">
        <v>137</v>
      </c>
      <c r="B57" s="37" t="s">
        <v>119</v>
      </c>
      <c r="C57" s="37" t="s">
        <v>130</v>
      </c>
      <c r="D57" s="37" t="s">
        <v>89</v>
      </c>
      <c r="E57" s="39"/>
    </row>
    <row r="58" spans="1:5" ht="15" thickBot="1">
      <c r="A58" s="36" t="s">
        <v>302</v>
      </c>
      <c r="B58" s="37" t="s">
        <v>108</v>
      </c>
      <c r="C58" s="37" t="s">
        <v>160</v>
      </c>
      <c r="D58" s="37" t="s">
        <v>225</v>
      </c>
      <c r="E58" s="39"/>
    </row>
    <row r="59" spans="1:5" ht="15" thickBot="1">
      <c r="A59" s="36" t="s">
        <v>165</v>
      </c>
      <c r="B59" s="37" t="s">
        <v>133</v>
      </c>
      <c r="C59" s="37" t="s">
        <v>160</v>
      </c>
      <c r="D59" s="37" t="s">
        <v>89</v>
      </c>
      <c r="E59" s="39"/>
    </row>
    <row r="60" spans="1:5" ht="15" thickBot="1">
      <c r="A60" s="36" t="s">
        <v>138</v>
      </c>
      <c r="B60" s="37" t="s">
        <v>94</v>
      </c>
      <c r="C60" s="37" t="s">
        <v>130</v>
      </c>
      <c r="D60" s="37" t="s">
        <v>89</v>
      </c>
      <c r="E60" s="38">
        <v>41240</v>
      </c>
    </row>
    <row r="61" spans="1:5" ht="15" thickBot="1">
      <c r="A61" s="36" t="s">
        <v>31</v>
      </c>
      <c r="B61" s="37" t="s">
        <v>94</v>
      </c>
      <c r="C61" s="37" t="s">
        <v>186</v>
      </c>
      <c r="D61" s="37" t="s">
        <v>89</v>
      </c>
      <c r="E61" s="38">
        <v>39957</v>
      </c>
    </row>
    <row r="62" spans="1:5" ht="15" thickBot="1">
      <c r="A62" s="36" t="s">
        <v>166</v>
      </c>
      <c r="B62" s="37" t="s">
        <v>119</v>
      </c>
      <c r="C62" s="37" t="s">
        <v>160</v>
      </c>
      <c r="D62" s="37" t="s">
        <v>89</v>
      </c>
      <c r="E62" s="39"/>
    </row>
    <row r="63" spans="1:5" ht="15" thickBot="1">
      <c r="A63" s="36" t="s">
        <v>236</v>
      </c>
      <c r="B63" s="37" t="s">
        <v>100</v>
      </c>
      <c r="C63" s="37" t="s">
        <v>101</v>
      </c>
      <c r="D63" s="37" t="s">
        <v>225</v>
      </c>
      <c r="E63" s="39"/>
    </row>
    <row r="64" spans="1:5" ht="15" thickBot="1">
      <c r="A64" s="36" t="s">
        <v>139</v>
      </c>
      <c r="B64" s="37" t="s">
        <v>96</v>
      </c>
      <c r="C64" s="37" t="s">
        <v>130</v>
      </c>
      <c r="D64" s="37" t="s">
        <v>89</v>
      </c>
      <c r="E64" s="39"/>
    </row>
    <row r="65" spans="1:5" ht="15" thickBot="1">
      <c r="A65" s="36" t="s">
        <v>10</v>
      </c>
      <c r="B65" s="37" t="s">
        <v>119</v>
      </c>
      <c r="C65" s="37" t="s">
        <v>186</v>
      </c>
      <c r="D65" s="37" t="s">
        <v>89</v>
      </c>
      <c r="E65" s="39"/>
    </row>
    <row r="66" spans="1:5" ht="15" thickBot="1">
      <c r="A66" s="36" t="s">
        <v>271</v>
      </c>
      <c r="B66" s="37" t="s">
        <v>145</v>
      </c>
      <c r="C66" s="37" t="s">
        <v>130</v>
      </c>
      <c r="D66" s="37" t="s">
        <v>225</v>
      </c>
      <c r="E66" s="39"/>
    </row>
    <row r="67" spans="1:5" ht="15" thickBot="1">
      <c r="A67" s="36" t="s">
        <v>358</v>
      </c>
      <c r="B67" s="37" t="s">
        <v>91</v>
      </c>
      <c r="C67" s="37" t="s">
        <v>188</v>
      </c>
      <c r="D67" s="37" t="s">
        <v>225</v>
      </c>
      <c r="E67" s="39"/>
    </row>
    <row r="68" spans="1:5" ht="15" thickBot="1">
      <c r="A68" s="36" t="s">
        <v>303</v>
      </c>
      <c r="B68" s="37" t="s">
        <v>94</v>
      </c>
      <c r="C68" s="37" t="s">
        <v>160</v>
      </c>
      <c r="D68" s="37" t="s">
        <v>225</v>
      </c>
      <c r="E68" s="38">
        <v>40281</v>
      </c>
    </row>
    <row r="69" spans="1:5" ht="15" thickBot="1">
      <c r="A69" s="36" t="s">
        <v>103</v>
      </c>
      <c r="B69" s="37" t="s">
        <v>100</v>
      </c>
      <c r="C69" s="37" t="s">
        <v>101</v>
      </c>
      <c r="D69" s="37" t="s">
        <v>89</v>
      </c>
      <c r="E69" s="39"/>
    </row>
    <row r="70" spans="1:5" ht="15" thickBot="1">
      <c r="A70" s="36" t="s">
        <v>272</v>
      </c>
      <c r="B70" s="37" t="s">
        <v>91</v>
      </c>
      <c r="C70" s="37" t="s">
        <v>130</v>
      </c>
      <c r="D70" s="37" t="s">
        <v>225</v>
      </c>
      <c r="E70" s="39"/>
    </row>
    <row r="71" spans="1:5" ht="15" thickBot="1">
      <c r="A71" s="36" t="s">
        <v>86</v>
      </c>
      <c r="B71" s="37" t="s">
        <v>87</v>
      </c>
      <c r="C71" s="37" t="s">
        <v>88</v>
      </c>
      <c r="D71" s="37" t="s">
        <v>89</v>
      </c>
      <c r="E71" s="38">
        <v>36359</v>
      </c>
    </row>
    <row r="72" spans="1:5" ht="15" thickBot="1">
      <c r="A72" s="36" t="s">
        <v>359</v>
      </c>
      <c r="B72" s="37" t="s">
        <v>106</v>
      </c>
      <c r="C72" s="37" t="s">
        <v>188</v>
      </c>
      <c r="D72" s="37" t="s">
        <v>225</v>
      </c>
      <c r="E72" s="39"/>
    </row>
    <row r="73" spans="1:5" ht="15" thickBot="1">
      <c r="A73" s="36" t="s">
        <v>51</v>
      </c>
      <c r="B73" s="37" t="s">
        <v>108</v>
      </c>
      <c r="C73" s="37" t="s">
        <v>212</v>
      </c>
      <c r="D73" s="37" t="s">
        <v>225</v>
      </c>
      <c r="E73" s="38">
        <v>29239</v>
      </c>
    </row>
    <row r="74" spans="1:5" ht="15" thickBot="1">
      <c r="A74" s="36" t="s">
        <v>104</v>
      </c>
      <c r="B74" s="37" t="s">
        <v>96</v>
      </c>
      <c r="C74" s="37" t="s">
        <v>101</v>
      </c>
      <c r="D74" s="37" t="s">
        <v>89</v>
      </c>
      <c r="E74" s="39"/>
    </row>
    <row r="75" spans="1:5" ht="15" thickBot="1">
      <c r="A75" s="36" t="s">
        <v>167</v>
      </c>
      <c r="B75" s="37" t="s">
        <v>100</v>
      </c>
      <c r="C75" s="37" t="s">
        <v>160</v>
      </c>
      <c r="D75" s="37" t="s">
        <v>89</v>
      </c>
      <c r="E75" s="39"/>
    </row>
    <row r="76" spans="1:5" ht="15" thickBot="1">
      <c r="A76" s="36" t="s">
        <v>140</v>
      </c>
      <c r="B76" s="37" t="s">
        <v>100</v>
      </c>
      <c r="C76" s="37" t="s">
        <v>130</v>
      </c>
      <c r="D76" s="37" t="s">
        <v>89</v>
      </c>
      <c r="E76" s="39"/>
    </row>
    <row r="77" spans="1:5" ht="15" thickBot="1">
      <c r="A77" s="36" t="s">
        <v>213</v>
      </c>
      <c r="B77" s="37" t="s">
        <v>108</v>
      </c>
      <c r="C77" s="37" t="s">
        <v>212</v>
      </c>
      <c r="D77" s="37" t="s">
        <v>89</v>
      </c>
      <c r="E77" s="38">
        <v>28769</v>
      </c>
    </row>
    <row r="78" spans="1:5" ht="15" thickBot="1">
      <c r="A78" s="36" t="s">
        <v>40</v>
      </c>
      <c r="B78" s="37" t="s">
        <v>96</v>
      </c>
      <c r="C78" s="37" t="s">
        <v>210</v>
      </c>
      <c r="D78" s="37" t="s">
        <v>89</v>
      </c>
      <c r="E78" s="39"/>
    </row>
    <row r="79" spans="1:5" ht="15" thickBot="1">
      <c r="A79" s="36" t="s">
        <v>304</v>
      </c>
      <c r="B79" s="37" t="s">
        <v>106</v>
      </c>
      <c r="C79" s="37" t="s">
        <v>160</v>
      </c>
      <c r="D79" s="37" t="s">
        <v>225</v>
      </c>
      <c r="E79" s="39"/>
    </row>
    <row r="80" spans="1:5" ht="15" thickBot="1">
      <c r="A80" s="36" t="s">
        <v>105</v>
      </c>
      <c r="B80" s="37" t="s">
        <v>106</v>
      </c>
      <c r="C80" s="37" t="s">
        <v>101</v>
      </c>
      <c r="D80" s="37" t="s">
        <v>89</v>
      </c>
      <c r="E80" s="39"/>
    </row>
    <row r="81" spans="1:5" ht="15" thickBot="1">
      <c r="A81" s="36" t="s">
        <v>141</v>
      </c>
      <c r="B81" s="37" t="s">
        <v>142</v>
      </c>
      <c r="C81" s="37" t="s">
        <v>130</v>
      </c>
      <c r="D81" s="37" t="s">
        <v>89</v>
      </c>
      <c r="E81" s="39"/>
    </row>
    <row r="82" spans="1:5" ht="15" thickBot="1">
      <c r="A82" s="36" t="s">
        <v>237</v>
      </c>
      <c r="B82" s="37" t="s">
        <v>106</v>
      </c>
      <c r="C82" s="37" t="s">
        <v>101</v>
      </c>
      <c r="D82" s="37" t="s">
        <v>225</v>
      </c>
      <c r="E82" s="39"/>
    </row>
    <row r="83" spans="1:5" ht="15" thickBot="1">
      <c r="A83" s="36" t="s">
        <v>332</v>
      </c>
      <c r="B83" s="37" t="s">
        <v>106</v>
      </c>
      <c r="C83" s="37" t="s">
        <v>186</v>
      </c>
      <c r="D83" s="37" t="s">
        <v>225</v>
      </c>
      <c r="E83" s="39"/>
    </row>
    <row r="84" spans="1:5" ht="15" thickBot="1">
      <c r="A84" s="36" t="s">
        <v>305</v>
      </c>
      <c r="B84" s="37" t="s">
        <v>87</v>
      </c>
      <c r="C84" s="37" t="s">
        <v>160</v>
      </c>
      <c r="D84" s="37" t="s">
        <v>225</v>
      </c>
      <c r="E84" s="39"/>
    </row>
    <row r="85" spans="1:5" ht="15" thickBot="1">
      <c r="A85" s="36" t="s">
        <v>27</v>
      </c>
      <c r="B85" s="37" t="s">
        <v>87</v>
      </c>
      <c r="C85" s="37" t="s">
        <v>186</v>
      </c>
      <c r="D85" s="37" t="s">
        <v>89</v>
      </c>
      <c r="E85" s="39"/>
    </row>
    <row r="86" spans="1:5" ht="15" thickBot="1">
      <c r="A86" s="36" t="s">
        <v>273</v>
      </c>
      <c r="B86" s="37" t="s">
        <v>108</v>
      </c>
      <c r="C86" s="37" t="s">
        <v>130</v>
      </c>
      <c r="D86" s="37" t="s">
        <v>225</v>
      </c>
      <c r="E86" s="39"/>
    </row>
    <row r="87" spans="1:5" ht="15" thickBot="1">
      <c r="A87" s="36" t="s">
        <v>333</v>
      </c>
      <c r="B87" s="37" t="s">
        <v>108</v>
      </c>
      <c r="C87" s="37" t="s">
        <v>186</v>
      </c>
      <c r="D87" s="37" t="s">
        <v>225</v>
      </c>
      <c r="E87" s="39"/>
    </row>
    <row r="88" spans="1:5" ht="15" thickBot="1">
      <c r="A88" s="36" t="s">
        <v>385</v>
      </c>
      <c r="B88" s="37" t="s">
        <v>108</v>
      </c>
      <c r="C88" s="37" t="s">
        <v>220</v>
      </c>
      <c r="D88" s="37" t="s">
        <v>89</v>
      </c>
      <c r="E88" s="38">
        <v>26000</v>
      </c>
    </row>
    <row r="89" spans="1:5" ht="15" thickBot="1">
      <c r="A89" s="36" t="s">
        <v>360</v>
      </c>
      <c r="B89" s="37" t="s">
        <v>126</v>
      </c>
      <c r="C89" s="37" t="s">
        <v>188</v>
      </c>
      <c r="D89" s="37" t="s">
        <v>225</v>
      </c>
      <c r="E89" s="39"/>
    </row>
    <row r="90" spans="1:5" ht="15" thickBot="1">
      <c r="A90" s="36" t="s">
        <v>107</v>
      </c>
      <c r="B90" s="37" t="s">
        <v>108</v>
      </c>
      <c r="C90" s="37" t="s">
        <v>101</v>
      </c>
      <c r="D90" s="37" t="s">
        <v>89</v>
      </c>
      <c r="E90" s="39"/>
    </row>
    <row r="91" spans="1:5" ht="15" thickBot="1">
      <c r="A91" s="36" t="s">
        <v>238</v>
      </c>
      <c r="B91" s="37" t="s">
        <v>94</v>
      </c>
      <c r="C91" s="37" t="s">
        <v>101</v>
      </c>
      <c r="D91" s="37" t="s">
        <v>225</v>
      </c>
      <c r="E91" s="38">
        <v>41705</v>
      </c>
    </row>
    <row r="92" spans="1:5" ht="15" thickBot="1">
      <c r="A92" s="36" t="s">
        <v>239</v>
      </c>
      <c r="B92" s="37" t="s">
        <v>126</v>
      </c>
      <c r="C92" s="37" t="s">
        <v>101</v>
      </c>
      <c r="D92" s="37" t="s">
        <v>225</v>
      </c>
      <c r="E92" s="39"/>
    </row>
    <row r="93" spans="1:5" ht="15" thickBot="1">
      <c r="A93" s="36" t="s">
        <v>361</v>
      </c>
      <c r="B93" s="37" t="s">
        <v>182</v>
      </c>
      <c r="C93" s="37" t="s">
        <v>188</v>
      </c>
      <c r="D93" s="37" t="s">
        <v>225</v>
      </c>
      <c r="E93" s="39"/>
    </row>
    <row r="94" spans="1:5" ht="15" thickBot="1">
      <c r="A94" s="36" t="s">
        <v>25</v>
      </c>
      <c r="B94" s="37" t="s">
        <v>182</v>
      </c>
      <c r="C94" s="37" t="s">
        <v>186</v>
      </c>
      <c r="D94" s="37" t="s">
        <v>89</v>
      </c>
      <c r="E94" s="39"/>
    </row>
    <row r="95" spans="1:5" ht="15" thickBot="1">
      <c r="A95" s="36" t="s">
        <v>109</v>
      </c>
      <c r="B95" s="37" t="s">
        <v>100</v>
      </c>
      <c r="C95" s="37" t="s">
        <v>101</v>
      </c>
      <c r="D95" s="37" t="s">
        <v>89</v>
      </c>
      <c r="E95" s="39"/>
    </row>
    <row r="96" spans="1:5" ht="15" thickBot="1">
      <c r="A96" s="36" t="s">
        <v>240</v>
      </c>
      <c r="B96" s="37" t="s">
        <v>100</v>
      </c>
      <c r="C96" s="37" t="s">
        <v>101</v>
      </c>
      <c r="D96" s="37" t="s">
        <v>225</v>
      </c>
      <c r="E96" s="39"/>
    </row>
    <row r="97" spans="1:5" ht="15" thickBot="1">
      <c r="A97" s="36" t="s">
        <v>143</v>
      </c>
      <c r="B97" s="37" t="s">
        <v>100</v>
      </c>
      <c r="C97" s="37" t="s">
        <v>130</v>
      </c>
      <c r="D97" s="37" t="s">
        <v>89</v>
      </c>
      <c r="E97" s="39"/>
    </row>
    <row r="98" spans="1:5" ht="15" thickBot="1">
      <c r="A98" s="36" t="s">
        <v>306</v>
      </c>
      <c r="B98" s="37" t="s">
        <v>96</v>
      </c>
      <c r="C98" s="37" t="s">
        <v>160</v>
      </c>
      <c r="D98" s="37" t="s">
        <v>225</v>
      </c>
      <c r="E98" s="39"/>
    </row>
    <row r="99" spans="1:5" ht="15" thickBot="1">
      <c r="A99" s="36" t="s">
        <v>41</v>
      </c>
      <c r="B99" s="37" t="s">
        <v>164</v>
      </c>
      <c r="C99" s="37" t="s">
        <v>210</v>
      </c>
      <c r="D99" s="37" t="s">
        <v>89</v>
      </c>
      <c r="E99" s="39"/>
    </row>
    <row r="100" spans="1:5" ht="15" thickBot="1">
      <c r="A100" s="36" t="s">
        <v>191</v>
      </c>
      <c r="B100" s="37" t="s">
        <v>106</v>
      </c>
      <c r="C100" s="37" t="s">
        <v>188</v>
      </c>
      <c r="D100" s="37" t="s">
        <v>89</v>
      </c>
      <c r="E100" s="39"/>
    </row>
    <row r="101" spans="1:5" ht="15" thickBot="1">
      <c r="A101" s="36" t="s">
        <v>334</v>
      </c>
      <c r="B101" s="37" t="s">
        <v>91</v>
      </c>
      <c r="C101" s="37" t="s">
        <v>186</v>
      </c>
      <c r="D101" s="37" t="s">
        <v>225</v>
      </c>
      <c r="E101" s="39"/>
    </row>
    <row r="102" spans="1:5" ht="15" thickBot="1">
      <c r="A102" s="36" t="s">
        <v>192</v>
      </c>
      <c r="B102" s="37" t="s">
        <v>126</v>
      </c>
      <c r="C102" s="37" t="s">
        <v>188</v>
      </c>
      <c r="D102" s="37" t="s">
        <v>89</v>
      </c>
      <c r="E102" s="39"/>
    </row>
    <row r="103" spans="1:5" ht="15" thickBot="1">
      <c r="A103" s="36" t="s">
        <v>144</v>
      </c>
      <c r="B103" s="37" t="s">
        <v>145</v>
      </c>
      <c r="C103" s="37" t="s">
        <v>130</v>
      </c>
      <c r="D103" s="37" t="s">
        <v>89</v>
      </c>
      <c r="E103" s="39"/>
    </row>
    <row r="104" spans="1:5" ht="15" thickBot="1">
      <c r="A104" s="36" t="s">
        <v>22</v>
      </c>
      <c r="B104" s="37" t="s">
        <v>129</v>
      </c>
      <c r="C104" s="37" t="s">
        <v>186</v>
      </c>
      <c r="D104" s="37" t="s">
        <v>89</v>
      </c>
      <c r="E104" s="39"/>
    </row>
    <row r="105" spans="1:5" ht="15" thickBot="1">
      <c r="A105" s="36" t="s">
        <v>168</v>
      </c>
      <c r="B105" s="37" t="s">
        <v>145</v>
      </c>
      <c r="C105" s="37" t="s">
        <v>160</v>
      </c>
      <c r="D105" s="37" t="s">
        <v>89</v>
      </c>
      <c r="E105" s="39"/>
    </row>
    <row r="106" spans="1:5" ht="15" thickBot="1">
      <c r="A106" s="36" t="s">
        <v>335</v>
      </c>
      <c r="B106" s="37" t="s">
        <v>133</v>
      </c>
      <c r="C106" s="37" t="s">
        <v>186</v>
      </c>
      <c r="D106" s="37" t="s">
        <v>225</v>
      </c>
      <c r="E106" s="39"/>
    </row>
    <row r="107" spans="1:5" ht="15" thickBot="1">
      <c r="A107" s="36" t="s">
        <v>110</v>
      </c>
      <c r="B107" s="37" t="s">
        <v>94</v>
      </c>
      <c r="C107" s="37" t="s">
        <v>101</v>
      </c>
      <c r="D107" s="37" t="s">
        <v>89</v>
      </c>
      <c r="E107" s="38">
        <v>41735</v>
      </c>
    </row>
    <row r="108" spans="1:5" ht="15" thickBot="1">
      <c r="A108" s="36" t="s">
        <v>336</v>
      </c>
      <c r="B108" s="37" t="s">
        <v>142</v>
      </c>
      <c r="C108" s="37" t="s">
        <v>186</v>
      </c>
      <c r="D108" s="37" t="s">
        <v>225</v>
      </c>
      <c r="E108" s="39"/>
    </row>
    <row r="109" spans="1:5" ht="15" thickBot="1">
      <c r="A109" s="36" t="s">
        <v>169</v>
      </c>
      <c r="B109" s="37" t="s">
        <v>96</v>
      </c>
      <c r="C109" s="37" t="s">
        <v>160</v>
      </c>
      <c r="D109" s="37" t="s">
        <v>89</v>
      </c>
      <c r="E109" s="39"/>
    </row>
    <row r="110" spans="1:5" ht="15" thickBot="1">
      <c r="A110" s="36" t="s">
        <v>170</v>
      </c>
      <c r="B110" s="37" t="s">
        <v>126</v>
      </c>
      <c r="C110" s="37" t="s">
        <v>160</v>
      </c>
      <c r="D110" s="37" t="s">
        <v>89</v>
      </c>
      <c r="E110" s="39"/>
    </row>
    <row r="111" spans="1:5" ht="15" thickBot="1">
      <c r="A111" s="36" t="s">
        <v>146</v>
      </c>
      <c r="B111" s="37" t="s">
        <v>113</v>
      </c>
      <c r="C111" s="37" t="s">
        <v>130</v>
      </c>
      <c r="D111" s="37" t="s">
        <v>89</v>
      </c>
      <c r="E111" s="39"/>
    </row>
    <row r="112" spans="1:5" ht="15" thickBot="1">
      <c r="A112" s="36" t="s">
        <v>241</v>
      </c>
      <c r="B112" s="37" t="s">
        <v>106</v>
      </c>
      <c r="C112" s="37" t="s">
        <v>101</v>
      </c>
      <c r="D112" s="37" t="s">
        <v>225</v>
      </c>
      <c r="E112" s="39"/>
    </row>
    <row r="113" spans="1:5" ht="15" thickBot="1">
      <c r="A113" s="36" t="s">
        <v>378</v>
      </c>
      <c r="B113" s="37" t="s">
        <v>94</v>
      </c>
      <c r="C113" s="37" t="s">
        <v>188</v>
      </c>
      <c r="D113" s="37" t="s">
        <v>225</v>
      </c>
      <c r="E113" s="38">
        <v>39018</v>
      </c>
    </row>
    <row r="114" spans="1:5" ht="15" thickBot="1">
      <c r="A114" s="36" t="s">
        <v>171</v>
      </c>
      <c r="B114" s="37" t="s">
        <v>164</v>
      </c>
      <c r="C114" s="37" t="s">
        <v>160</v>
      </c>
      <c r="D114" s="37" t="s">
        <v>89</v>
      </c>
      <c r="E114" s="39"/>
    </row>
    <row r="115" spans="1:5" ht="15" thickBot="1">
      <c r="A115" s="36" t="s">
        <v>193</v>
      </c>
      <c r="B115" s="37" t="s">
        <v>100</v>
      </c>
      <c r="C115" s="37" t="s">
        <v>188</v>
      </c>
      <c r="D115" s="37" t="s">
        <v>89</v>
      </c>
      <c r="E115" s="39"/>
    </row>
    <row r="116" spans="1:5" ht="15" thickBot="1">
      <c r="A116" s="36" t="s">
        <v>111</v>
      </c>
      <c r="B116" s="37" t="s">
        <v>108</v>
      </c>
      <c r="C116" s="37" t="s">
        <v>101</v>
      </c>
      <c r="D116" s="37" t="s">
        <v>89</v>
      </c>
      <c r="E116" s="39"/>
    </row>
    <row r="117" spans="1:5" ht="15" thickBot="1">
      <c r="A117" s="36" t="s">
        <v>362</v>
      </c>
      <c r="B117" s="37" t="s">
        <v>91</v>
      </c>
      <c r="C117" s="37" t="s">
        <v>188</v>
      </c>
      <c r="D117" s="37" t="s">
        <v>225</v>
      </c>
      <c r="E117" s="39"/>
    </row>
    <row r="118" spans="1:5" ht="15" thickBot="1">
      <c r="A118" s="36" t="s">
        <v>274</v>
      </c>
      <c r="B118" s="37" t="s">
        <v>126</v>
      </c>
      <c r="C118" s="37" t="s">
        <v>130</v>
      </c>
      <c r="D118" s="37" t="s">
        <v>225</v>
      </c>
      <c r="E118" s="39"/>
    </row>
    <row r="119" spans="1:5" ht="15" thickBot="1">
      <c r="A119" s="36" t="s">
        <v>17</v>
      </c>
      <c r="B119" s="37" t="s">
        <v>113</v>
      </c>
      <c r="C119" s="37" t="s">
        <v>186</v>
      </c>
      <c r="D119" s="37" t="s">
        <v>89</v>
      </c>
      <c r="E119" s="39"/>
    </row>
    <row r="120" spans="1:5" ht="15" thickBot="1">
      <c r="A120" s="36" t="s">
        <v>372</v>
      </c>
      <c r="B120" s="37" t="s">
        <v>94</v>
      </c>
      <c r="C120" s="37" t="s">
        <v>160</v>
      </c>
      <c r="D120" s="37" t="s">
        <v>225</v>
      </c>
      <c r="E120" s="38">
        <v>40890</v>
      </c>
    </row>
    <row r="121" spans="1:5" ht="15" thickBot="1">
      <c r="A121" s="36" t="s">
        <v>172</v>
      </c>
      <c r="B121" s="37" t="s">
        <v>164</v>
      </c>
      <c r="C121" s="37" t="s">
        <v>160</v>
      </c>
      <c r="D121" s="37" t="s">
        <v>89</v>
      </c>
      <c r="E121" s="39"/>
    </row>
    <row r="122" spans="1:5" ht="15" thickBot="1">
      <c r="A122" s="36" t="s">
        <v>36</v>
      </c>
      <c r="B122" s="37" t="s">
        <v>164</v>
      </c>
      <c r="C122" s="37" t="s">
        <v>210</v>
      </c>
      <c r="D122" s="37" t="s">
        <v>225</v>
      </c>
      <c r="E122" s="39"/>
    </row>
    <row r="123" spans="1:5" ht="15" thickBot="1">
      <c r="A123" s="36" t="s">
        <v>337</v>
      </c>
      <c r="B123" s="37" t="s">
        <v>164</v>
      </c>
      <c r="C123" s="37" t="s">
        <v>186</v>
      </c>
      <c r="D123" s="37" t="s">
        <v>225</v>
      </c>
      <c r="E123" s="39"/>
    </row>
    <row r="124" spans="1:5" ht="15" thickBot="1">
      <c r="A124" s="36" t="s">
        <v>307</v>
      </c>
      <c r="B124" s="37" t="s">
        <v>129</v>
      </c>
      <c r="C124" s="37" t="s">
        <v>160</v>
      </c>
      <c r="D124" s="37" t="s">
        <v>225</v>
      </c>
      <c r="E124" s="39"/>
    </row>
    <row r="125" spans="1:5" ht="15" thickBot="1">
      <c r="A125" s="36" t="s">
        <v>46</v>
      </c>
      <c r="B125" s="37" t="s">
        <v>108</v>
      </c>
      <c r="C125" s="37" t="s">
        <v>212</v>
      </c>
      <c r="D125" s="37" t="s">
        <v>225</v>
      </c>
      <c r="E125" s="38">
        <v>27933</v>
      </c>
    </row>
    <row r="126" spans="1:5" ht="15" thickBot="1">
      <c r="A126" s="36" t="s">
        <v>33</v>
      </c>
      <c r="B126" s="37" t="s">
        <v>106</v>
      </c>
      <c r="C126" s="37" t="s">
        <v>186</v>
      </c>
      <c r="D126" s="37" t="s">
        <v>89</v>
      </c>
      <c r="E126" s="39"/>
    </row>
    <row r="127" spans="1:5" ht="15" thickBot="1">
      <c r="A127" s="36" t="s">
        <v>194</v>
      </c>
      <c r="B127" s="37" t="s">
        <v>182</v>
      </c>
      <c r="C127" s="37" t="s">
        <v>188</v>
      </c>
      <c r="D127" s="37" t="s">
        <v>89</v>
      </c>
      <c r="E127" s="39"/>
    </row>
    <row r="128" spans="1:5" ht="15" thickBot="1">
      <c r="A128" s="36" t="s">
        <v>195</v>
      </c>
      <c r="B128" s="37" t="s">
        <v>91</v>
      </c>
      <c r="C128" s="37" t="s">
        <v>188</v>
      </c>
      <c r="D128" s="37" t="s">
        <v>89</v>
      </c>
      <c r="E128" s="39"/>
    </row>
    <row r="129" spans="1:5" ht="15" thickBot="1">
      <c r="A129" s="36" t="s">
        <v>112</v>
      </c>
      <c r="B129" s="37" t="s">
        <v>113</v>
      </c>
      <c r="C129" s="37" t="s">
        <v>101</v>
      </c>
      <c r="D129" s="37" t="s">
        <v>89</v>
      </c>
      <c r="E129" s="39"/>
    </row>
    <row r="130" spans="1:5" ht="15" thickBot="1">
      <c r="A130" s="36" t="s">
        <v>227</v>
      </c>
      <c r="B130" s="37" t="s">
        <v>94</v>
      </c>
      <c r="C130" s="37" t="s">
        <v>88</v>
      </c>
      <c r="D130" s="37" t="s">
        <v>225</v>
      </c>
      <c r="E130" s="38">
        <v>31988</v>
      </c>
    </row>
    <row r="131" spans="1:5" ht="15" thickBot="1">
      <c r="A131" s="36" t="s">
        <v>275</v>
      </c>
      <c r="B131" s="37" t="s">
        <v>126</v>
      </c>
      <c r="C131" s="37" t="s">
        <v>130</v>
      </c>
      <c r="D131" s="37" t="s">
        <v>225</v>
      </c>
      <c r="E131" s="39"/>
    </row>
    <row r="132" spans="1:5" ht="15" thickBot="1">
      <c r="A132" s="36" t="s">
        <v>308</v>
      </c>
      <c r="B132" s="37" t="s">
        <v>106</v>
      </c>
      <c r="C132" s="37" t="s">
        <v>160</v>
      </c>
      <c r="D132" s="37" t="s">
        <v>225</v>
      </c>
      <c r="E132" s="39"/>
    </row>
    <row r="133" spans="1:5" ht="15" thickBot="1">
      <c r="A133" s="36" t="s">
        <v>338</v>
      </c>
      <c r="B133" s="37" t="s">
        <v>300</v>
      </c>
      <c r="C133" s="37" t="s">
        <v>186</v>
      </c>
      <c r="D133" s="37" t="s">
        <v>225</v>
      </c>
      <c r="E133" s="39"/>
    </row>
    <row r="134" spans="1:5" ht="15" thickBot="1">
      <c r="A134" s="36" t="s">
        <v>242</v>
      </c>
      <c r="B134" s="37" t="s">
        <v>164</v>
      </c>
      <c r="C134" s="37" t="s">
        <v>101</v>
      </c>
      <c r="D134" s="37" t="s">
        <v>225</v>
      </c>
      <c r="E134" s="39"/>
    </row>
    <row r="135" spans="1:5" ht="15" thickBot="1">
      <c r="A135" s="36" t="s">
        <v>363</v>
      </c>
      <c r="B135" s="37" t="s">
        <v>182</v>
      </c>
      <c r="C135" s="37" t="s">
        <v>188</v>
      </c>
      <c r="D135" s="37" t="s">
        <v>225</v>
      </c>
      <c r="E135" s="39"/>
    </row>
    <row r="136" spans="1:5" ht="15" thickBot="1">
      <c r="A136" s="36" t="s">
        <v>21</v>
      </c>
      <c r="B136" s="37" t="s">
        <v>126</v>
      </c>
      <c r="C136" s="37" t="s">
        <v>186</v>
      </c>
      <c r="D136" s="37" t="s">
        <v>89</v>
      </c>
      <c r="E136" s="39"/>
    </row>
    <row r="137" spans="1:5" ht="15" thickBot="1">
      <c r="A137" s="36" t="s">
        <v>196</v>
      </c>
      <c r="B137" s="37" t="s">
        <v>91</v>
      </c>
      <c r="C137" s="37" t="s">
        <v>188</v>
      </c>
      <c r="D137" s="37" t="s">
        <v>89</v>
      </c>
      <c r="E137" s="39"/>
    </row>
    <row r="138" spans="1:5" ht="15" thickBot="1">
      <c r="A138" s="36" t="s">
        <v>197</v>
      </c>
      <c r="B138" s="37" t="s">
        <v>164</v>
      </c>
      <c r="C138" s="37" t="s">
        <v>188</v>
      </c>
      <c r="D138" s="37" t="s">
        <v>89</v>
      </c>
      <c r="E138" s="39"/>
    </row>
    <row r="139" spans="1:5" ht="15" thickBot="1">
      <c r="A139" s="36" t="s">
        <v>45</v>
      </c>
      <c r="B139" s="37" t="s">
        <v>106</v>
      </c>
      <c r="C139" s="37" t="s">
        <v>212</v>
      </c>
      <c r="D139" s="37" t="s">
        <v>225</v>
      </c>
      <c r="E139" s="38">
        <v>28682</v>
      </c>
    </row>
    <row r="140" spans="1:5" ht="15" thickBot="1">
      <c r="A140" s="36" t="s">
        <v>339</v>
      </c>
      <c r="B140" s="37" t="s">
        <v>94</v>
      </c>
      <c r="C140" s="37" t="s">
        <v>186</v>
      </c>
      <c r="D140" s="37" t="s">
        <v>225</v>
      </c>
      <c r="E140" s="38">
        <v>39709</v>
      </c>
    </row>
    <row r="141" spans="1:5" ht="15" thickBot="1">
      <c r="A141" s="36" t="s">
        <v>309</v>
      </c>
      <c r="B141" s="37" t="s">
        <v>129</v>
      </c>
      <c r="C141" s="37" t="s">
        <v>160</v>
      </c>
      <c r="D141" s="37" t="s">
        <v>225</v>
      </c>
      <c r="E141" s="39"/>
    </row>
    <row r="142" spans="1:5" ht="15" thickBot="1">
      <c r="A142" s="36" t="s">
        <v>221</v>
      </c>
      <c r="B142" s="37" t="s">
        <v>108</v>
      </c>
      <c r="C142" s="37" t="s">
        <v>220</v>
      </c>
      <c r="D142" s="37" t="s">
        <v>89</v>
      </c>
      <c r="E142" s="38">
        <v>20749</v>
      </c>
    </row>
    <row r="143" spans="1:5" ht="15" thickBot="1">
      <c r="A143" s="36" t="s">
        <v>198</v>
      </c>
      <c r="B143" s="37" t="s">
        <v>113</v>
      </c>
      <c r="C143" s="37" t="s">
        <v>188</v>
      </c>
      <c r="D143" s="37" t="s">
        <v>89</v>
      </c>
      <c r="E143" s="39"/>
    </row>
    <row r="144" spans="1:5" ht="15" thickBot="1">
      <c r="A144" s="36" t="s">
        <v>340</v>
      </c>
      <c r="B144" s="37" t="s">
        <v>126</v>
      </c>
      <c r="C144" s="37" t="s">
        <v>186</v>
      </c>
      <c r="D144" s="37" t="s">
        <v>225</v>
      </c>
      <c r="E144" s="39"/>
    </row>
    <row r="145" spans="1:5" ht="15" thickBot="1">
      <c r="A145" s="36" t="s">
        <v>243</v>
      </c>
      <c r="B145" s="37" t="s">
        <v>106</v>
      </c>
      <c r="C145" s="37" t="s">
        <v>101</v>
      </c>
      <c r="D145" s="37" t="s">
        <v>225</v>
      </c>
      <c r="E145" s="39"/>
    </row>
    <row r="146" spans="1:5" ht="15" thickBot="1">
      <c r="A146" s="36" t="s">
        <v>244</v>
      </c>
      <c r="B146" s="37" t="s">
        <v>126</v>
      </c>
      <c r="C146" s="37" t="s">
        <v>101</v>
      </c>
      <c r="D146" s="37" t="s">
        <v>225</v>
      </c>
      <c r="E146" s="39"/>
    </row>
    <row r="147" spans="1:5" ht="15" thickBot="1">
      <c r="A147" s="36" t="s">
        <v>44</v>
      </c>
      <c r="B147" s="37" t="s">
        <v>87</v>
      </c>
      <c r="C147" s="37" t="s">
        <v>88</v>
      </c>
      <c r="D147" s="37" t="s">
        <v>89</v>
      </c>
      <c r="E147" s="38">
        <v>37789</v>
      </c>
    </row>
    <row r="148" spans="1:5" ht="15" thickBot="1">
      <c r="A148" s="36" t="s">
        <v>199</v>
      </c>
      <c r="B148" s="37" t="s">
        <v>94</v>
      </c>
      <c r="C148" s="37" t="s">
        <v>188</v>
      </c>
      <c r="D148" s="37" t="s">
        <v>89</v>
      </c>
      <c r="E148" s="38">
        <v>39024</v>
      </c>
    </row>
    <row r="149" spans="1:5" ht="15" thickBot="1">
      <c r="A149" s="36" t="s">
        <v>90</v>
      </c>
      <c r="B149" s="37" t="s">
        <v>91</v>
      </c>
      <c r="C149" s="37" t="s">
        <v>88</v>
      </c>
      <c r="D149" s="37" t="s">
        <v>89</v>
      </c>
      <c r="E149" s="38">
        <v>37360</v>
      </c>
    </row>
    <row r="150" spans="1:5" ht="15" thickBot="1">
      <c r="A150" s="36" t="s">
        <v>200</v>
      </c>
      <c r="B150" s="37" t="s">
        <v>126</v>
      </c>
      <c r="C150" s="37" t="s">
        <v>188</v>
      </c>
      <c r="D150" s="37" t="s">
        <v>89</v>
      </c>
      <c r="E150" s="39"/>
    </row>
    <row r="151" spans="1:5" ht="15" thickBot="1">
      <c r="A151" s="36" t="s">
        <v>380</v>
      </c>
      <c r="B151" s="37" t="s">
        <v>126</v>
      </c>
      <c r="C151" s="37" t="s">
        <v>188</v>
      </c>
      <c r="D151" s="37" t="s">
        <v>89</v>
      </c>
      <c r="E151" s="39"/>
    </row>
    <row r="152" spans="1:5" ht="15" thickBot="1">
      <c r="A152" s="36" t="s">
        <v>24</v>
      </c>
      <c r="B152" s="37" t="s">
        <v>91</v>
      </c>
      <c r="C152" s="37" t="s">
        <v>186</v>
      </c>
      <c r="D152" s="37" t="s">
        <v>89</v>
      </c>
      <c r="E152" s="39"/>
    </row>
    <row r="153" spans="1:5" ht="15" thickBot="1">
      <c r="A153" s="36" t="s">
        <v>92</v>
      </c>
      <c r="B153" s="37" t="s">
        <v>87</v>
      </c>
      <c r="C153" s="37" t="s">
        <v>88</v>
      </c>
      <c r="D153" s="37" t="s">
        <v>89</v>
      </c>
      <c r="E153" s="38">
        <v>37365</v>
      </c>
    </row>
    <row r="154" spans="1:5" ht="15" thickBot="1">
      <c r="A154" s="36" t="s">
        <v>114</v>
      </c>
      <c r="B154" s="37" t="s">
        <v>100</v>
      </c>
      <c r="C154" s="37" t="s">
        <v>101</v>
      </c>
      <c r="D154" s="37" t="s">
        <v>89</v>
      </c>
      <c r="E154" s="39"/>
    </row>
    <row r="155" spans="1:5" ht="15" thickBot="1">
      <c r="A155" s="36" t="s">
        <v>93</v>
      </c>
      <c r="B155" s="37" t="s">
        <v>94</v>
      </c>
      <c r="C155" s="37" t="s">
        <v>88</v>
      </c>
      <c r="D155" s="37" t="s">
        <v>89</v>
      </c>
      <c r="E155" s="38">
        <v>31245</v>
      </c>
    </row>
    <row r="156" spans="1:5" ht="15" thickBot="1">
      <c r="A156" s="36" t="s">
        <v>147</v>
      </c>
      <c r="B156" s="37" t="s">
        <v>94</v>
      </c>
      <c r="C156" s="37" t="s">
        <v>130</v>
      </c>
      <c r="D156" s="37" t="s">
        <v>89</v>
      </c>
      <c r="E156" s="38">
        <v>41256</v>
      </c>
    </row>
    <row r="157" spans="1:5" ht="28.8" thickBot="1">
      <c r="A157" s="36" t="s">
        <v>228</v>
      </c>
      <c r="B157" s="37" t="s">
        <v>98</v>
      </c>
      <c r="C157" s="37" t="s">
        <v>88</v>
      </c>
      <c r="D157" s="37" t="s">
        <v>225</v>
      </c>
      <c r="E157" s="39"/>
    </row>
    <row r="158" spans="1:5" ht="15" thickBot="1">
      <c r="A158" s="36" t="s">
        <v>214</v>
      </c>
      <c r="B158" s="37" t="s">
        <v>94</v>
      </c>
      <c r="C158" s="37" t="s">
        <v>212</v>
      </c>
      <c r="D158" s="37" t="s">
        <v>89</v>
      </c>
      <c r="E158" s="38">
        <v>30441</v>
      </c>
    </row>
    <row r="159" spans="1:5" ht="15" thickBot="1">
      <c r="A159" s="36" t="s">
        <v>148</v>
      </c>
      <c r="B159" s="37" t="s">
        <v>106</v>
      </c>
      <c r="C159" s="37" t="s">
        <v>130</v>
      </c>
      <c r="D159" s="37" t="s">
        <v>89</v>
      </c>
      <c r="E159" s="39"/>
    </row>
    <row r="160" spans="1:5" ht="15" thickBot="1">
      <c r="A160" s="36" t="s">
        <v>276</v>
      </c>
      <c r="B160" s="37" t="s">
        <v>106</v>
      </c>
      <c r="C160" s="37" t="s">
        <v>130</v>
      </c>
      <c r="D160" s="37" t="s">
        <v>225</v>
      </c>
      <c r="E160" s="39"/>
    </row>
    <row r="161" spans="1:5" ht="15" thickBot="1">
      <c r="A161" s="36" t="s">
        <v>149</v>
      </c>
      <c r="B161" s="37" t="s">
        <v>106</v>
      </c>
      <c r="C161" s="37" t="s">
        <v>130</v>
      </c>
      <c r="D161" s="37" t="s">
        <v>89</v>
      </c>
      <c r="E161" s="39"/>
    </row>
    <row r="162" spans="1:5" ht="15" thickBot="1">
      <c r="A162" s="36" t="s">
        <v>310</v>
      </c>
      <c r="B162" s="37" t="s">
        <v>106</v>
      </c>
      <c r="C162" s="37" t="s">
        <v>160</v>
      </c>
      <c r="D162" s="37" t="s">
        <v>225</v>
      </c>
      <c r="E162" s="39"/>
    </row>
    <row r="163" spans="1:5" ht="15" thickBot="1">
      <c r="A163" s="36" t="s">
        <v>115</v>
      </c>
      <c r="B163" s="37" t="s">
        <v>100</v>
      </c>
      <c r="C163" s="37" t="s">
        <v>101</v>
      </c>
      <c r="D163" s="37" t="s">
        <v>89</v>
      </c>
      <c r="E163" s="39"/>
    </row>
    <row r="164" spans="1:5" ht="15" thickBot="1">
      <c r="A164" s="36" t="s">
        <v>222</v>
      </c>
      <c r="B164" s="37" t="s">
        <v>108</v>
      </c>
      <c r="C164" s="37" t="s">
        <v>220</v>
      </c>
      <c r="D164" s="37" t="s">
        <v>89</v>
      </c>
      <c r="E164" s="38">
        <v>22445</v>
      </c>
    </row>
    <row r="165" spans="1:5" ht="15" thickBot="1">
      <c r="A165" s="36" t="s">
        <v>370</v>
      </c>
      <c r="B165" s="37" t="s">
        <v>87</v>
      </c>
      <c r="C165" s="37" t="s">
        <v>212</v>
      </c>
      <c r="D165" s="37" t="s">
        <v>225</v>
      </c>
      <c r="E165" s="38">
        <v>27101</v>
      </c>
    </row>
    <row r="166" spans="1:5" ht="15" thickBot="1">
      <c r="A166" s="36" t="s">
        <v>39</v>
      </c>
      <c r="B166" s="37" t="s">
        <v>100</v>
      </c>
      <c r="C166" s="37" t="s">
        <v>210</v>
      </c>
      <c r="D166" s="37" t="s">
        <v>89</v>
      </c>
      <c r="E166" s="39"/>
    </row>
    <row r="167" spans="1:5" ht="15" thickBot="1">
      <c r="A167" s="36" t="s">
        <v>245</v>
      </c>
      <c r="B167" s="37" t="s">
        <v>106</v>
      </c>
      <c r="C167" s="37" t="s">
        <v>101</v>
      </c>
      <c r="D167" s="37" t="s">
        <v>225</v>
      </c>
      <c r="E167" s="39"/>
    </row>
    <row r="168" spans="1:5" ht="15" thickBot="1">
      <c r="A168" s="36" t="s">
        <v>13</v>
      </c>
      <c r="B168" s="37" t="s">
        <v>164</v>
      </c>
      <c r="C168" s="37" t="s">
        <v>186</v>
      </c>
      <c r="D168" s="37" t="s">
        <v>89</v>
      </c>
      <c r="E168" s="39"/>
    </row>
    <row r="169" spans="1:5" ht="15" thickBot="1">
      <c r="A169" s="36" t="s">
        <v>311</v>
      </c>
      <c r="B169" s="37" t="s">
        <v>133</v>
      </c>
      <c r="C169" s="37" t="s">
        <v>160</v>
      </c>
      <c r="D169" s="37" t="s">
        <v>225</v>
      </c>
      <c r="E169" s="39"/>
    </row>
    <row r="170" spans="1:5" ht="15" thickBot="1">
      <c r="A170" s="36" t="s">
        <v>246</v>
      </c>
      <c r="B170" s="37" t="s">
        <v>100</v>
      </c>
      <c r="C170" s="37" t="s">
        <v>101</v>
      </c>
      <c r="D170" s="37" t="s">
        <v>225</v>
      </c>
      <c r="E170" s="39"/>
    </row>
    <row r="171" spans="1:5" ht="15" thickBot="1">
      <c r="A171" s="36" t="s">
        <v>215</v>
      </c>
      <c r="B171" s="37" t="s">
        <v>91</v>
      </c>
      <c r="C171" s="37" t="s">
        <v>212</v>
      </c>
      <c r="D171" s="37" t="s">
        <v>89</v>
      </c>
      <c r="E171" s="38">
        <v>28147</v>
      </c>
    </row>
    <row r="172" spans="1:5" ht="15" thickBot="1">
      <c r="A172" s="36" t="s">
        <v>173</v>
      </c>
      <c r="B172" s="37" t="s">
        <v>94</v>
      </c>
      <c r="C172" s="37" t="s">
        <v>160</v>
      </c>
      <c r="D172" s="37" t="s">
        <v>89</v>
      </c>
      <c r="E172" s="38">
        <v>40196</v>
      </c>
    </row>
    <row r="173" spans="1:5" ht="15" thickBot="1">
      <c r="A173" s="36" t="s">
        <v>247</v>
      </c>
      <c r="B173" s="37" t="s">
        <v>96</v>
      </c>
      <c r="C173" s="37" t="s">
        <v>101</v>
      </c>
      <c r="D173" s="37" t="s">
        <v>225</v>
      </c>
      <c r="E173" s="39"/>
    </row>
    <row r="174" spans="1:5" ht="15" thickBot="1">
      <c r="A174" s="36" t="s">
        <v>312</v>
      </c>
      <c r="B174" s="37" t="s">
        <v>300</v>
      </c>
      <c r="C174" s="37" t="s">
        <v>160</v>
      </c>
      <c r="D174" s="37" t="s">
        <v>225</v>
      </c>
      <c r="E174" s="39"/>
    </row>
    <row r="175" spans="1:5" ht="15" thickBot="1">
      <c r="A175" s="36" t="s">
        <v>277</v>
      </c>
      <c r="B175" s="37" t="s">
        <v>100</v>
      </c>
      <c r="C175" s="37" t="s">
        <v>130</v>
      </c>
      <c r="D175" s="37" t="s">
        <v>225</v>
      </c>
      <c r="E175" s="39"/>
    </row>
    <row r="176" spans="1:5" ht="15" thickBot="1">
      <c r="A176" s="36" t="s">
        <v>313</v>
      </c>
      <c r="B176" s="37" t="s">
        <v>94</v>
      </c>
      <c r="C176" s="37" t="s">
        <v>160</v>
      </c>
      <c r="D176" s="37" t="s">
        <v>225</v>
      </c>
      <c r="E176" s="38">
        <v>40428</v>
      </c>
    </row>
    <row r="177" spans="1:5" ht="15" thickBot="1">
      <c r="A177" s="36" t="s">
        <v>248</v>
      </c>
      <c r="B177" s="37" t="s">
        <v>106</v>
      </c>
      <c r="C177" s="37" t="s">
        <v>101</v>
      </c>
      <c r="D177" s="37" t="s">
        <v>225</v>
      </c>
      <c r="E177" s="39"/>
    </row>
    <row r="178" spans="1:5" ht="15" thickBot="1">
      <c r="A178" s="36" t="s">
        <v>30</v>
      </c>
      <c r="B178" s="37" t="s">
        <v>145</v>
      </c>
      <c r="C178" s="37" t="s">
        <v>186</v>
      </c>
      <c r="D178" s="37" t="s">
        <v>89</v>
      </c>
      <c r="E178" s="39"/>
    </row>
    <row r="179" spans="1:5" ht="15" thickBot="1">
      <c r="A179" s="36" t="s">
        <v>314</v>
      </c>
      <c r="B179" s="37" t="s">
        <v>126</v>
      </c>
      <c r="C179" s="37" t="s">
        <v>160</v>
      </c>
      <c r="D179" s="37" t="s">
        <v>225</v>
      </c>
      <c r="E179" s="39"/>
    </row>
    <row r="180" spans="1:5" ht="15" thickBot="1">
      <c r="A180" s="36" t="s">
        <v>150</v>
      </c>
      <c r="B180" s="37" t="s">
        <v>100</v>
      </c>
      <c r="C180" s="37" t="s">
        <v>130</v>
      </c>
      <c r="D180" s="37" t="s">
        <v>89</v>
      </c>
      <c r="E180" s="39"/>
    </row>
    <row r="181" spans="1:5" ht="15" thickBot="1">
      <c r="A181" s="36" t="s">
        <v>278</v>
      </c>
      <c r="B181" s="37" t="s">
        <v>113</v>
      </c>
      <c r="C181" s="37" t="s">
        <v>130</v>
      </c>
      <c r="D181" s="37" t="s">
        <v>225</v>
      </c>
      <c r="E181" s="39"/>
    </row>
    <row r="182" spans="1:5" ht="15" thickBot="1">
      <c r="A182" s="36" t="s">
        <v>174</v>
      </c>
      <c r="B182" s="37" t="s">
        <v>94</v>
      </c>
      <c r="C182" s="37" t="s">
        <v>160</v>
      </c>
      <c r="D182" s="37" t="s">
        <v>89</v>
      </c>
      <c r="E182" s="38">
        <v>40459</v>
      </c>
    </row>
    <row r="183" spans="1:5" ht="15" thickBot="1">
      <c r="A183" s="36" t="s">
        <v>315</v>
      </c>
      <c r="B183" s="37" t="s">
        <v>133</v>
      </c>
      <c r="C183" s="37" t="s">
        <v>160</v>
      </c>
      <c r="D183" s="37" t="s">
        <v>225</v>
      </c>
      <c r="E183" s="39"/>
    </row>
    <row r="184" spans="1:5" ht="15" thickBot="1">
      <c r="A184" s="36" t="s">
        <v>201</v>
      </c>
      <c r="B184" s="37" t="s">
        <v>202</v>
      </c>
      <c r="C184" s="37" t="s">
        <v>188</v>
      </c>
      <c r="D184" s="37" t="s">
        <v>89</v>
      </c>
      <c r="E184" s="39"/>
    </row>
    <row r="185" spans="1:5" ht="15" thickBot="1">
      <c r="A185" s="36" t="s">
        <v>249</v>
      </c>
      <c r="B185" s="37" t="s">
        <v>94</v>
      </c>
      <c r="C185" s="37" t="s">
        <v>101</v>
      </c>
      <c r="D185" s="37" t="s">
        <v>225</v>
      </c>
      <c r="E185" s="38">
        <v>42066</v>
      </c>
    </row>
    <row r="186" spans="1:5" ht="15" thickBot="1">
      <c r="A186" s="36" t="s">
        <v>116</v>
      </c>
      <c r="B186" s="37" t="s">
        <v>100</v>
      </c>
      <c r="C186" s="37" t="s">
        <v>101</v>
      </c>
      <c r="D186" s="37" t="s">
        <v>89</v>
      </c>
      <c r="E186" s="39"/>
    </row>
    <row r="187" spans="1:5" ht="15" thickBot="1">
      <c r="A187" s="36" t="s">
        <v>386</v>
      </c>
      <c r="B187" s="37" t="s">
        <v>87</v>
      </c>
      <c r="C187" s="37" t="s">
        <v>220</v>
      </c>
      <c r="D187" s="37" t="s">
        <v>89</v>
      </c>
      <c r="E187" s="38">
        <v>24413</v>
      </c>
    </row>
    <row r="188" spans="1:5" ht="15" thickBot="1">
      <c r="A188" s="36" t="s">
        <v>9</v>
      </c>
      <c r="B188" s="37" t="s">
        <v>126</v>
      </c>
      <c r="C188" s="37" t="s">
        <v>186</v>
      </c>
      <c r="D188" s="37" t="s">
        <v>89</v>
      </c>
      <c r="E188" s="39"/>
    </row>
    <row r="189" spans="1:5" ht="15" thickBot="1">
      <c r="A189" s="36" t="s">
        <v>250</v>
      </c>
      <c r="B189" s="37" t="s">
        <v>94</v>
      </c>
      <c r="C189" s="37" t="s">
        <v>101</v>
      </c>
      <c r="D189" s="37" t="s">
        <v>225</v>
      </c>
      <c r="E189" s="38">
        <v>41678</v>
      </c>
    </row>
    <row r="190" spans="1:5" ht="15" thickBot="1">
      <c r="A190" s="36" t="s">
        <v>151</v>
      </c>
      <c r="B190" s="37" t="s">
        <v>96</v>
      </c>
      <c r="C190" s="37" t="s">
        <v>130</v>
      </c>
      <c r="D190" s="37" t="s">
        <v>89</v>
      </c>
      <c r="E190" s="39"/>
    </row>
    <row r="191" spans="1:5" ht="15" thickBot="1">
      <c r="A191" s="36" t="s">
        <v>316</v>
      </c>
      <c r="B191" s="37" t="s">
        <v>300</v>
      </c>
      <c r="C191" s="37" t="s">
        <v>160</v>
      </c>
      <c r="D191" s="37" t="s">
        <v>225</v>
      </c>
      <c r="E191" s="39"/>
    </row>
    <row r="192" spans="1:5" ht="15" thickBot="1">
      <c r="A192" s="36" t="s">
        <v>175</v>
      </c>
      <c r="B192" s="37" t="s">
        <v>176</v>
      </c>
      <c r="C192" s="37" t="s">
        <v>160</v>
      </c>
      <c r="D192" s="37" t="s">
        <v>89</v>
      </c>
      <c r="E192" s="39"/>
    </row>
    <row r="193" spans="1:5" ht="15" thickBot="1">
      <c r="A193" s="36" t="s">
        <v>117</v>
      </c>
      <c r="B193" s="37" t="s">
        <v>108</v>
      </c>
      <c r="C193" s="37" t="s">
        <v>101</v>
      </c>
      <c r="D193" s="37" t="s">
        <v>89</v>
      </c>
      <c r="E193" s="39"/>
    </row>
    <row r="194" spans="1:5" ht="15" thickBot="1">
      <c r="A194" s="36" t="s">
        <v>279</v>
      </c>
      <c r="B194" s="37" t="s">
        <v>108</v>
      </c>
      <c r="C194" s="37" t="s">
        <v>130</v>
      </c>
      <c r="D194" s="37" t="s">
        <v>225</v>
      </c>
      <c r="E194" s="39"/>
    </row>
    <row r="195" spans="1:5" ht="15" thickBot="1">
      <c r="A195" s="36" t="s">
        <v>341</v>
      </c>
      <c r="B195" s="37" t="s">
        <v>145</v>
      </c>
      <c r="C195" s="37" t="s">
        <v>186</v>
      </c>
      <c r="D195" s="37" t="s">
        <v>225</v>
      </c>
      <c r="E195" s="39"/>
    </row>
    <row r="196" spans="1:5" ht="15" thickBot="1">
      <c r="A196" s="36" t="s">
        <v>280</v>
      </c>
      <c r="B196" s="37" t="s">
        <v>126</v>
      </c>
      <c r="C196" s="37" t="s">
        <v>130</v>
      </c>
      <c r="D196" s="37" t="s">
        <v>225</v>
      </c>
      <c r="E196" s="39"/>
    </row>
    <row r="197" spans="1:5" ht="15" thickBot="1">
      <c r="A197" s="36" t="s">
        <v>251</v>
      </c>
      <c r="B197" s="37" t="s">
        <v>94</v>
      </c>
      <c r="C197" s="37" t="s">
        <v>101</v>
      </c>
      <c r="D197" s="37" t="s">
        <v>225</v>
      </c>
      <c r="E197" s="38">
        <v>41915</v>
      </c>
    </row>
    <row r="198" spans="1:5" ht="15" thickBot="1">
      <c r="A198" s="36" t="s">
        <v>281</v>
      </c>
      <c r="B198" s="37" t="s">
        <v>100</v>
      </c>
      <c r="C198" s="37" t="s">
        <v>130</v>
      </c>
      <c r="D198" s="37" t="s">
        <v>225</v>
      </c>
      <c r="E198" s="39"/>
    </row>
    <row r="199" spans="1:5" ht="15" thickBot="1">
      <c r="A199" s="36" t="s">
        <v>26</v>
      </c>
      <c r="B199" s="37" t="s">
        <v>94</v>
      </c>
      <c r="C199" s="37" t="s">
        <v>186</v>
      </c>
      <c r="D199" s="37" t="s">
        <v>89</v>
      </c>
      <c r="E199" s="38">
        <v>39592</v>
      </c>
    </row>
    <row r="200" spans="1:5" ht="15" thickBot="1">
      <c r="A200" s="36" t="s">
        <v>282</v>
      </c>
      <c r="B200" s="37" t="s">
        <v>145</v>
      </c>
      <c r="C200" s="37" t="s">
        <v>130</v>
      </c>
      <c r="D200" s="37" t="s">
        <v>225</v>
      </c>
      <c r="E200" s="39"/>
    </row>
    <row r="201" spans="1:5" ht="15" thickBot="1">
      <c r="A201" s="36" t="s">
        <v>317</v>
      </c>
      <c r="B201" s="37" t="s">
        <v>164</v>
      </c>
      <c r="C201" s="37" t="s">
        <v>160</v>
      </c>
      <c r="D201" s="37" t="s">
        <v>225</v>
      </c>
      <c r="E201" s="39"/>
    </row>
    <row r="202" spans="1:5" ht="15" thickBot="1">
      <c r="A202" s="36" t="s">
        <v>152</v>
      </c>
      <c r="B202" s="37" t="s">
        <v>133</v>
      </c>
      <c r="C202" s="37" t="s">
        <v>130</v>
      </c>
      <c r="D202" s="37" t="s">
        <v>89</v>
      </c>
      <c r="E202" s="39"/>
    </row>
    <row r="203" spans="1:5" ht="15" thickBot="1">
      <c r="A203" s="36" t="s">
        <v>177</v>
      </c>
      <c r="B203" s="37" t="s">
        <v>100</v>
      </c>
      <c r="C203" s="37" t="s">
        <v>160</v>
      </c>
      <c r="D203" s="37" t="s">
        <v>89</v>
      </c>
      <c r="E203" s="39"/>
    </row>
    <row r="204" spans="1:5" ht="15" thickBot="1">
      <c r="A204" s="36" t="s">
        <v>252</v>
      </c>
      <c r="B204" s="37" t="s">
        <v>100</v>
      </c>
      <c r="C204" s="37" t="s">
        <v>101</v>
      </c>
      <c r="D204" s="37" t="s">
        <v>225</v>
      </c>
      <c r="E204" s="39"/>
    </row>
    <row r="205" spans="1:5" ht="15" thickBot="1">
      <c r="A205" s="36" t="s">
        <v>216</v>
      </c>
      <c r="B205" s="37" t="s">
        <v>94</v>
      </c>
      <c r="C205" s="37" t="s">
        <v>212</v>
      </c>
      <c r="D205" s="37" t="s">
        <v>89</v>
      </c>
      <c r="E205" s="38">
        <v>28802</v>
      </c>
    </row>
    <row r="206" spans="1:5" ht="15" thickBot="1">
      <c r="A206" s="36" t="s">
        <v>342</v>
      </c>
      <c r="B206" s="37" t="s">
        <v>87</v>
      </c>
      <c r="C206" s="37" t="s">
        <v>186</v>
      </c>
      <c r="D206" s="37" t="s">
        <v>225</v>
      </c>
      <c r="E206" s="39"/>
    </row>
    <row r="207" spans="1:5" ht="15" thickBot="1">
      <c r="A207" s="36" t="s">
        <v>15</v>
      </c>
      <c r="B207" s="37" t="s">
        <v>126</v>
      </c>
      <c r="C207" s="37" t="s">
        <v>186</v>
      </c>
      <c r="D207" s="37" t="s">
        <v>89</v>
      </c>
      <c r="E207" s="39"/>
    </row>
    <row r="208" spans="1:5" ht="15" thickBot="1">
      <c r="A208" s="36" t="s">
        <v>229</v>
      </c>
      <c r="B208" s="37" t="s">
        <v>87</v>
      </c>
      <c r="C208" s="37" t="s">
        <v>88</v>
      </c>
      <c r="D208" s="37" t="s">
        <v>225</v>
      </c>
      <c r="E208" s="39"/>
    </row>
    <row r="209" spans="1:5" ht="15" thickBot="1">
      <c r="A209" s="36" t="s">
        <v>28</v>
      </c>
      <c r="B209" s="37" t="s">
        <v>126</v>
      </c>
      <c r="C209" s="37" t="s">
        <v>186</v>
      </c>
      <c r="D209" s="37" t="s">
        <v>89</v>
      </c>
      <c r="E209" s="39"/>
    </row>
    <row r="210" spans="1:5" ht="15" thickBot="1">
      <c r="A210" s="36" t="s">
        <v>384</v>
      </c>
      <c r="B210" s="37" t="s">
        <v>217</v>
      </c>
      <c r="C210" s="37" t="s">
        <v>212</v>
      </c>
      <c r="D210" s="37" t="s">
        <v>89</v>
      </c>
      <c r="E210" s="38">
        <v>30393</v>
      </c>
    </row>
    <row r="211" spans="1:5" ht="15" thickBot="1">
      <c r="A211" s="36" t="s">
        <v>178</v>
      </c>
      <c r="B211" s="37" t="s">
        <v>113</v>
      </c>
      <c r="C211" s="37" t="s">
        <v>160</v>
      </c>
      <c r="D211" s="37" t="s">
        <v>89</v>
      </c>
      <c r="E211" s="39"/>
    </row>
    <row r="212" spans="1:5" ht="15" thickBot="1">
      <c r="A212" s="36" t="s">
        <v>118</v>
      </c>
      <c r="B212" s="37" t="s">
        <v>119</v>
      </c>
      <c r="C212" s="37" t="s">
        <v>101</v>
      </c>
      <c r="D212" s="37" t="s">
        <v>89</v>
      </c>
      <c r="E212" s="39"/>
    </row>
    <row r="213" spans="1:5" ht="15" thickBot="1">
      <c r="A213" s="36" t="s">
        <v>371</v>
      </c>
      <c r="B213" s="37" t="s">
        <v>106</v>
      </c>
      <c r="C213" s="37" t="s">
        <v>130</v>
      </c>
      <c r="D213" s="37" t="s">
        <v>225</v>
      </c>
      <c r="E213" s="39"/>
    </row>
    <row r="214" spans="1:5" ht="15" thickBot="1">
      <c r="A214" s="36" t="s">
        <v>343</v>
      </c>
      <c r="B214" s="37" t="s">
        <v>113</v>
      </c>
      <c r="C214" s="37" t="s">
        <v>186</v>
      </c>
      <c r="D214" s="37" t="s">
        <v>225</v>
      </c>
      <c r="E214" s="39"/>
    </row>
    <row r="215" spans="1:5" ht="15" thickBot="1">
      <c r="A215" s="36" t="s">
        <v>153</v>
      </c>
      <c r="B215" s="37" t="s">
        <v>113</v>
      </c>
      <c r="C215" s="37" t="s">
        <v>130</v>
      </c>
      <c r="D215" s="37" t="s">
        <v>89</v>
      </c>
      <c r="E215" s="39"/>
    </row>
    <row r="216" spans="1:5" ht="15" thickBot="1">
      <c r="A216" s="36" t="s">
        <v>318</v>
      </c>
      <c r="B216" s="37" t="s">
        <v>182</v>
      </c>
      <c r="C216" s="37" t="s">
        <v>160</v>
      </c>
      <c r="D216" s="37" t="s">
        <v>225</v>
      </c>
      <c r="E216" s="39"/>
    </row>
    <row r="217" spans="1:5" ht="15" thickBot="1">
      <c r="A217" s="36" t="s">
        <v>230</v>
      </c>
      <c r="B217" s="37" t="s">
        <v>217</v>
      </c>
      <c r="C217" s="37" t="s">
        <v>88</v>
      </c>
      <c r="D217" s="37" t="s">
        <v>225</v>
      </c>
      <c r="E217" s="39"/>
    </row>
    <row r="218" spans="1:5" ht="15" thickBot="1">
      <c r="A218" s="36" t="s">
        <v>203</v>
      </c>
      <c r="B218" s="37" t="s">
        <v>100</v>
      </c>
      <c r="C218" s="37" t="s">
        <v>188</v>
      </c>
      <c r="D218" s="37" t="s">
        <v>89</v>
      </c>
      <c r="E218" s="39"/>
    </row>
    <row r="219" spans="1:5" ht="15" thickBot="1">
      <c r="A219" s="36" t="s">
        <v>204</v>
      </c>
      <c r="B219" s="37" t="s">
        <v>91</v>
      </c>
      <c r="C219" s="37" t="s">
        <v>188</v>
      </c>
      <c r="D219" s="37" t="s">
        <v>89</v>
      </c>
      <c r="E219" s="39"/>
    </row>
    <row r="220" spans="1:5" ht="15" thickBot="1">
      <c r="A220" s="36" t="s">
        <v>283</v>
      </c>
      <c r="B220" s="37" t="s">
        <v>113</v>
      </c>
      <c r="C220" s="37" t="s">
        <v>130</v>
      </c>
      <c r="D220" s="37" t="s">
        <v>225</v>
      </c>
      <c r="E220" s="39"/>
    </row>
    <row r="221" spans="1:5" ht="15" thickBot="1">
      <c r="A221" s="36" t="s">
        <v>364</v>
      </c>
      <c r="B221" s="37" t="s">
        <v>94</v>
      </c>
      <c r="C221" s="37" t="s">
        <v>188</v>
      </c>
      <c r="D221" s="37" t="s">
        <v>225</v>
      </c>
      <c r="E221" s="38">
        <v>39082</v>
      </c>
    </row>
    <row r="222" spans="1:5" ht="15" thickBot="1">
      <c r="A222" s="36" t="s">
        <v>34</v>
      </c>
      <c r="B222" s="37" t="s">
        <v>119</v>
      </c>
      <c r="C222" s="37" t="s">
        <v>186</v>
      </c>
      <c r="D222" s="37" t="s">
        <v>89</v>
      </c>
      <c r="E222" s="39"/>
    </row>
    <row r="223" spans="1:5" ht="15" thickBot="1">
      <c r="A223" s="36" t="s">
        <v>205</v>
      </c>
      <c r="B223" s="37" t="s">
        <v>96</v>
      </c>
      <c r="C223" s="37" t="s">
        <v>188</v>
      </c>
      <c r="D223" s="37" t="s">
        <v>89</v>
      </c>
      <c r="E223" s="39"/>
    </row>
    <row r="224" spans="1:5" ht="15" thickBot="1">
      <c r="A224" s="36" t="s">
        <v>120</v>
      </c>
      <c r="B224" s="37" t="s">
        <v>94</v>
      </c>
      <c r="C224" s="37" t="s">
        <v>101</v>
      </c>
      <c r="D224" s="37" t="s">
        <v>89</v>
      </c>
      <c r="E224" s="38">
        <v>41689</v>
      </c>
    </row>
    <row r="225" spans="1:5" ht="15" thickBot="1">
      <c r="A225" s="36" t="s">
        <v>344</v>
      </c>
      <c r="B225" s="37" t="s">
        <v>106</v>
      </c>
      <c r="C225" s="37" t="s">
        <v>186</v>
      </c>
      <c r="D225" s="37" t="s">
        <v>225</v>
      </c>
      <c r="E225" s="39"/>
    </row>
    <row r="226" spans="1:5" ht="15" thickBot="1">
      <c r="A226" s="36" t="s">
        <v>37</v>
      </c>
      <c r="B226" s="37" t="s">
        <v>126</v>
      </c>
      <c r="C226" s="37" t="s">
        <v>210</v>
      </c>
      <c r="D226" s="37" t="s">
        <v>225</v>
      </c>
      <c r="E226" s="39"/>
    </row>
    <row r="227" spans="1:5" ht="15" thickBot="1">
      <c r="A227" s="36" t="s">
        <v>179</v>
      </c>
      <c r="B227" s="37" t="s">
        <v>119</v>
      </c>
      <c r="C227" s="37" t="s">
        <v>160</v>
      </c>
      <c r="D227" s="37" t="s">
        <v>89</v>
      </c>
      <c r="E227" s="39"/>
    </row>
    <row r="228" spans="1:5" ht="15" thickBot="1">
      <c r="A228" s="36" t="s">
        <v>345</v>
      </c>
      <c r="B228" s="37" t="s">
        <v>100</v>
      </c>
      <c r="C228" s="37" t="s">
        <v>186</v>
      </c>
      <c r="D228" s="37" t="s">
        <v>225</v>
      </c>
      <c r="E228" s="39"/>
    </row>
    <row r="229" spans="1:5" ht="15" thickBot="1">
      <c r="A229" s="36" t="s">
        <v>319</v>
      </c>
      <c r="B229" s="37" t="s">
        <v>100</v>
      </c>
      <c r="C229" s="37" t="s">
        <v>160</v>
      </c>
      <c r="D229" s="37" t="s">
        <v>225</v>
      </c>
      <c r="E229" s="39"/>
    </row>
    <row r="230" spans="1:5" ht="15" thickBot="1">
      <c r="A230" s="36" t="s">
        <v>121</v>
      </c>
      <c r="B230" s="37" t="s">
        <v>106</v>
      </c>
      <c r="C230" s="37" t="s">
        <v>101</v>
      </c>
      <c r="D230" s="37" t="s">
        <v>89</v>
      </c>
      <c r="E230" s="39"/>
    </row>
    <row r="231" spans="1:5" ht="15" thickBot="1">
      <c r="A231" s="36" t="s">
        <v>365</v>
      </c>
      <c r="B231" s="37" t="s">
        <v>119</v>
      </c>
      <c r="C231" s="37" t="s">
        <v>188</v>
      </c>
      <c r="D231" s="37" t="s">
        <v>225</v>
      </c>
      <c r="E231" s="39"/>
    </row>
    <row r="232" spans="1:5" ht="15" thickBot="1">
      <c r="A232" s="36" t="s">
        <v>284</v>
      </c>
      <c r="B232" s="37" t="s">
        <v>96</v>
      </c>
      <c r="C232" s="37" t="s">
        <v>130</v>
      </c>
      <c r="D232" s="37" t="s">
        <v>225</v>
      </c>
      <c r="E232" s="39"/>
    </row>
    <row r="233" spans="1:5" ht="15" thickBot="1">
      <c r="A233" s="36" t="s">
        <v>122</v>
      </c>
      <c r="B233" s="37" t="s">
        <v>100</v>
      </c>
      <c r="C233" s="37" t="s">
        <v>101</v>
      </c>
      <c r="D233" s="37" t="s">
        <v>89</v>
      </c>
      <c r="E233" s="39"/>
    </row>
    <row r="234" spans="1:5" ht="15" thickBot="1">
      <c r="A234" s="36" t="s">
        <v>285</v>
      </c>
      <c r="B234" s="37" t="s">
        <v>94</v>
      </c>
      <c r="C234" s="37" t="s">
        <v>130</v>
      </c>
      <c r="D234" s="37" t="s">
        <v>225</v>
      </c>
      <c r="E234" s="38">
        <v>41194</v>
      </c>
    </row>
    <row r="235" spans="1:5" ht="15" thickBot="1">
      <c r="A235" s="36" t="s">
        <v>346</v>
      </c>
      <c r="B235" s="37" t="s">
        <v>133</v>
      </c>
      <c r="C235" s="37" t="s">
        <v>186</v>
      </c>
      <c r="D235" s="37" t="s">
        <v>225</v>
      </c>
      <c r="E235" s="39"/>
    </row>
    <row r="236" spans="1:5" ht="15" thickBot="1">
      <c r="A236" s="36" t="s">
        <v>42</v>
      </c>
      <c r="B236" s="37" t="s">
        <v>164</v>
      </c>
      <c r="C236" s="37" t="s">
        <v>210</v>
      </c>
      <c r="D236" s="37" t="s">
        <v>89</v>
      </c>
      <c r="E236" s="39"/>
    </row>
    <row r="237" spans="1:5" ht="15" thickBot="1">
      <c r="A237" s="36" t="s">
        <v>95</v>
      </c>
      <c r="B237" s="37" t="s">
        <v>96</v>
      </c>
      <c r="C237" s="37" t="s">
        <v>88</v>
      </c>
      <c r="D237" s="37" t="s">
        <v>89</v>
      </c>
      <c r="E237" s="38">
        <v>35126</v>
      </c>
    </row>
    <row r="238" spans="1:5" ht="15" thickBot="1">
      <c r="A238" s="36" t="s">
        <v>286</v>
      </c>
      <c r="B238" s="37" t="s">
        <v>126</v>
      </c>
      <c r="C238" s="37" t="s">
        <v>130</v>
      </c>
      <c r="D238" s="37" t="s">
        <v>225</v>
      </c>
      <c r="E238" s="39"/>
    </row>
    <row r="239" spans="1:5" ht="15" thickBot="1">
      <c r="A239" s="36" t="s">
        <v>287</v>
      </c>
      <c r="B239" s="37" t="s">
        <v>106</v>
      </c>
      <c r="C239" s="37" t="s">
        <v>130</v>
      </c>
      <c r="D239" s="37" t="s">
        <v>225</v>
      </c>
      <c r="E239" s="39"/>
    </row>
    <row r="240" spans="1:5" ht="15" thickBot="1">
      <c r="A240" s="36" t="s">
        <v>347</v>
      </c>
      <c r="B240" s="37" t="s">
        <v>94</v>
      </c>
      <c r="C240" s="37" t="s">
        <v>186</v>
      </c>
      <c r="D240" s="37" t="s">
        <v>225</v>
      </c>
      <c r="E240" s="38">
        <v>39840</v>
      </c>
    </row>
    <row r="241" spans="1:5" ht="15" thickBot="1">
      <c r="A241" s="36" t="s">
        <v>180</v>
      </c>
      <c r="B241" s="37" t="s">
        <v>94</v>
      </c>
      <c r="C241" s="37" t="s">
        <v>160</v>
      </c>
      <c r="D241" s="37" t="s">
        <v>89</v>
      </c>
      <c r="E241" s="38">
        <v>40205</v>
      </c>
    </row>
    <row r="242" spans="1:5" ht="15" thickBot="1">
      <c r="A242" s="36" t="s">
        <v>348</v>
      </c>
      <c r="B242" s="37" t="s">
        <v>126</v>
      </c>
      <c r="C242" s="37" t="s">
        <v>186</v>
      </c>
      <c r="D242" s="37" t="s">
        <v>225</v>
      </c>
      <c r="E242" s="39"/>
    </row>
    <row r="243" spans="1:5" ht="15" thickBot="1">
      <c r="A243" s="36" t="s">
        <v>288</v>
      </c>
      <c r="B243" s="37" t="s">
        <v>126</v>
      </c>
      <c r="C243" s="37" t="s">
        <v>130</v>
      </c>
      <c r="D243" s="37" t="s">
        <v>225</v>
      </c>
      <c r="E243" s="39"/>
    </row>
    <row r="244" spans="1:5" ht="15" thickBot="1">
      <c r="A244" s="36" t="s">
        <v>29</v>
      </c>
      <c r="B244" s="37" t="s">
        <v>94</v>
      </c>
      <c r="C244" s="37" t="s">
        <v>186</v>
      </c>
      <c r="D244" s="37" t="s">
        <v>89</v>
      </c>
      <c r="E244" s="38">
        <v>39999</v>
      </c>
    </row>
    <row r="245" spans="1:5" ht="15" thickBot="1">
      <c r="A245" s="36" t="s">
        <v>289</v>
      </c>
      <c r="B245" s="37" t="s">
        <v>96</v>
      </c>
      <c r="C245" s="37" t="s">
        <v>130</v>
      </c>
      <c r="D245" s="37" t="s">
        <v>225</v>
      </c>
      <c r="E245" s="39"/>
    </row>
    <row r="246" spans="1:5" ht="15" thickBot="1">
      <c r="A246" s="36" t="s">
        <v>349</v>
      </c>
      <c r="B246" s="37" t="s">
        <v>126</v>
      </c>
      <c r="C246" s="37" t="s">
        <v>186</v>
      </c>
      <c r="D246" s="37" t="s">
        <v>225</v>
      </c>
      <c r="E246" s="39"/>
    </row>
    <row r="247" spans="1:5" ht="15" thickBot="1">
      <c r="A247" s="36" t="s">
        <v>376</v>
      </c>
      <c r="B247" s="37" t="s">
        <v>94</v>
      </c>
      <c r="C247" s="37" t="s">
        <v>160</v>
      </c>
      <c r="D247" s="37" t="s">
        <v>89</v>
      </c>
      <c r="E247" s="38">
        <v>40701</v>
      </c>
    </row>
    <row r="248" spans="1:5" ht="15" thickBot="1">
      <c r="A248" s="36" t="s">
        <v>320</v>
      </c>
      <c r="B248" s="37" t="s">
        <v>96</v>
      </c>
      <c r="C248" s="37" t="s">
        <v>160</v>
      </c>
      <c r="D248" s="37" t="s">
        <v>225</v>
      </c>
      <c r="E248" s="39"/>
    </row>
    <row r="249" spans="1:5" ht="15" thickBot="1">
      <c r="A249" s="36" t="s">
        <v>123</v>
      </c>
      <c r="B249" s="37" t="s">
        <v>119</v>
      </c>
      <c r="C249" s="37" t="s">
        <v>101</v>
      </c>
      <c r="D249" s="37" t="s">
        <v>89</v>
      </c>
      <c r="E249" s="39"/>
    </row>
    <row r="250" spans="1:5" ht="15" thickBot="1">
      <c r="A250" s="36" t="s">
        <v>206</v>
      </c>
      <c r="B250" s="37" t="s">
        <v>126</v>
      </c>
      <c r="C250" s="37" t="s">
        <v>188</v>
      </c>
      <c r="D250" s="37" t="s">
        <v>89</v>
      </c>
      <c r="E250" s="39"/>
    </row>
    <row r="251" spans="1:5" ht="15" thickBot="1">
      <c r="A251" s="36" t="s">
        <v>321</v>
      </c>
      <c r="B251" s="37" t="s">
        <v>94</v>
      </c>
      <c r="C251" s="37" t="s">
        <v>160</v>
      </c>
      <c r="D251" s="37" t="s">
        <v>225</v>
      </c>
      <c r="E251" s="38">
        <v>40844</v>
      </c>
    </row>
    <row r="252" spans="1:5" ht="15" thickBot="1">
      <c r="A252" s="36" t="s">
        <v>366</v>
      </c>
      <c r="B252" s="37" t="s">
        <v>100</v>
      </c>
      <c r="C252" s="37" t="s">
        <v>188</v>
      </c>
      <c r="D252" s="37" t="s">
        <v>225</v>
      </c>
      <c r="E252" s="39"/>
    </row>
    <row r="253" spans="1:5" ht="15" thickBot="1">
      <c r="A253" s="36" t="s">
        <v>154</v>
      </c>
      <c r="B253" s="37" t="s">
        <v>100</v>
      </c>
      <c r="C253" s="37" t="s">
        <v>130</v>
      </c>
      <c r="D253" s="37" t="s">
        <v>89</v>
      </c>
      <c r="E253" s="39"/>
    </row>
    <row r="254" spans="1:5" ht="15" thickBot="1">
      <c r="A254" s="36" t="s">
        <v>322</v>
      </c>
      <c r="B254" s="37" t="s">
        <v>94</v>
      </c>
      <c r="C254" s="37" t="s">
        <v>160</v>
      </c>
      <c r="D254" s="37" t="s">
        <v>225</v>
      </c>
      <c r="E254" s="38">
        <v>40632</v>
      </c>
    </row>
    <row r="255" spans="1:5" ht="15" thickBot="1">
      <c r="A255" s="36" t="s">
        <v>350</v>
      </c>
      <c r="B255" s="37" t="s">
        <v>133</v>
      </c>
      <c r="C255" s="37" t="s">
        <v>186</v>
      </c>
      <c r="D255" s="37" t="s">
        <v>225</v>
      </c>
      <c r="E255" s="39"/>
    </row>
    <row r="256" spans="1:5" ht="15" thickBot="1">
      <c r="A256" s="36" t="s">
        <v>16</v>
      </c>
      <c r="B256" s="37" t="s">
        <v>126</v>
      </c>
      <c r="C256" s="37" t="s">
        <v>186</v>
      </c>
      <c r="D256" s="37" t="s">
        <v>89</v>
      </c>
      <c r="E256" s="39"/>
    </row>
    <row r="257" spans="1:5" ht="15" thickBot="1">
      <c r="A257" s="36" t="s">
        <v>155</v>
      </c>
      <c r="B257" s="37" t="s">
        <v>142</v>
      </c>
      <c r="C257" s="37" t="s">
        <v>130</v>
      </c>
      <c r="D257" s="37" t="s">
        <v>89</v>
      </c>
      <c r="E257" s="39"/>
    </row>
    <row r="258" spans="1:5" ht="15" thickBot="1">
      <c r="A258" s="36" t="s">
        <v>253</v>
      </c>
      <c r="B258" s="37" t="s">
        <v>96</v>
      </c>
      <c r="C258" s="37" t="s">
        <v>101</v>
      </c>
      <c r="D258" s="37" t="s">
        <v>225</v>
      </c>
      <c r="E258" s="39"/>
    </row>
    <row r="259" spans="1:5" ht="15" thickBot="1">
      <c r="A259" s="36" t="s">
        <v>181</v>
      </c>
      <c r="B259" s="37" t="s">
        <v>182</v>
      </c>
      <c r="C259" s="37" t="s">
        <v>160</v>
      </c>
      <c r="D259" s="37" t="s">
        <v>89</v>
      </c>
      <c r="E259" s="39"/>
    </row>
    <row r="260" spans="1:5" ht="15" thickBot="1">
      <c r="A260" s="36" t="s">
        <v>351</v>
      </c>
      <c r="B260" s="37" t="s">
        <v>133</v>
      </c>
      <c r="C260" s="37" t="s">
        <v>186</v>
      </c>
      <c r="D260" s="37" t="s">
        <v>225</v>
      </c>
      <c r="E260" s="39"/>
    </row>
    <row r="261" spans="1:5" ht="15" thickBot="1">
      <c r="A261" s="36" t="s">
        <v>156</v>
      </c>
      <c r="B261" s="37" t="s">
        <v>96</v>
      </c>
      <c r="C261" s="37" t="s">
        <v>130</v>
      </c>
      <c r="D261" s="37" t="s">
        <v>89</v>
      </c>
      <c r="E261" s="39"/>
    </row>
    <row r="262" spans="1:5" ht="15" thickBot="1">
      <c r="A262" s="36" t="s">
        <v>290</v>
      </c>
      <c r="B262" s="37" t="s">
        <v>142</v>
      </c>
      <c r="C262" s="37" t="s">
        <v>130</v>
      </c>
      <c r="D262" s="37" t="s">
        <v>225</v>
      </c>
      <c r="E262" s="39"/>
    </row>
    <row r="263" spans="1:5" ht="15" thickBot="1">
      <c r="A263" s="36" t="s">
        <v>207</v>
      </c>
      <c r="B263" s="37" t="s">
        <v>100</v>
      </c>
      <c r="C263" s="37" t="s">
        <v>188</v>
      </c>
      <c r="D263" s="37" t="s">
        <v>89</v>
      </c>
      <c r="E263" s="39"/>
    </row>
    <row r="264" spans="1:5" ht="15" thickBot="1">
      <c r="A264" s="36" t="s">
        <v>218</v>
      </c>
      <c r="B264" s="37" t="s">
        <v>94</v>
      </c>
      <c r="C264" s="37" t="s">
        <v>212</v>
      </c>
      <c r="D264" s="37" t="s">
        <v>89</v>
      </c>
      <c r="E264" s="38">
        <v>30445</v>
      </c>
    </row>
    <row r="265" spans="1:5" ht="15" thickBot="1">
      <c r="A265" s="36" t="s">
        <v>11</v>
      </c>
      <c r="B265" s="37" t="s">
        <v>126</v>
      </c>
      <c r="C265" s="37" t="s">
        <v>186</v>
      </c>
      <c r="D265" s="37" t="s">
        <v>89</v>
      </c>
      <c r="E265" s="39"/>
    </row>
    <row r="266" spans="1:5" ht="15" thickBot="1">
      <c r="A266" s="36" t="s">
        <v>373</v>
      </c>
      <c r="B266" s="37" t="s">
        <v>108</v>
      </c>
      <c r="C266" s="37" t="s">
        <v>160</v>
      </c>
      <c r="D266" s="37" t="s">
        <v>225</v>
      </c>
      <c r="E266" s="39"/>
    </row>
    <row r="267" spans="1:5" ht="15" thickBot="1">
      <c r="A267" s="36" t="s">
        <v>23</v>
      </c>
      <c r="B267" s="37" t="s">
        <v>87</v>
      </c>
      <c r="C267" s="37" t="s">
        <v>186</v>
      </c>
      <c r="D267" s="37" t="s">
        <v>89</v>
      </c>
      <c r="E267" s="39"/>
    </row>
    <row r="268" spans="1:5" ht="15" thickBot="1">
      <c r="A268" s="36" t="s">
        <v>291</v>
      </c>
      <c r="B268" s="37" t="s">
        <v>100</v>
      </c>
      <c r="C268" s="37" t="s">
        <v>130</v>
      </c>
      <c r="D268" s="37" t="s">
        <v>225</v>
      </c>
      <c r="E268" s="39"/>
    </row>
    <row r="269" spans="1:5" ht="15" thickBot="1">
      <c r="A269" s="36" t="s">
        <v>367</v>
      </c>
      <c r="B269" s="37" t="s">
        <v>133</v>
      </c>
      <c r="C269" s="37" t="s">
        <v>188</v>
      </c>
      <c r="D269" s="37" t="s">
        <v>225</v>
      </c>
      <c r="E269" s="39"/>
    </row>
    <row r="270" spans="1:5" ht="15" thickBot="1">
      <c r="A270" s="36" t="s">
        <v>231</v>
      </c>
      <c r="B270" s="37" t="s">
        <v>96</v>
      </c>
      <c r="C270" s="37" t="s">
        <v>88</v>
      </c>
      <c r="D270" s="37" t="s">
        <v>225</v>
      </c>
      <c r="E270" s="39"/>
    </row>
    <row r="271" spans="1:5" ht="15" thickBot="1">
      <c r="A271" s="36" t="s">
        <v>12</v>
      </c>
      <c r="B271" s="37" t="s">
        <v>142</v>
      </c>
      <c r="C271" s="37" t="s">
        <v>186</v>
      </c>
      <c r="D271" s="37" t="s">
        <v>89</v>
      </c>
      <c r="E271" s="39"/>
    </row>
    <row r="272" spans="1:5" ht="15" thickBot="1">
      <c r="A272" s="36" t="s">
        <v>254</v>
      </c>
      <c r="B272" s="37" t="s">
        <v>145</v>
      </c>
      <c r="C272" s="37" t="s">
        <v>101</v>
      </c>
      <c r="D272" s="37" t="s">
        <v>225</v>
      </c>
      <c r="E272" s="39"/>
    </row>
    <row r="273" spans="1:5" ht="15" thickBot="1">
      <c r="A273" s="36" t="s">
        <v>323</v>
      </c>
      <c r="B273" s="37" t="s">
        <v>182</v>
      </c>
      <c r="C273" s="37" t="s">
        <v>160</v>
      </c>
      <c r="D273" s="37" t="s">
        <v>225</v>
      </c>
      <c r="E273" s="39"/>
    </row>
    <row r="274" spans="1:5" ht="15" thickBot="1">
      <c r="A274" s="36" t="s">
        <v>50</v>
      </c>
      <c r="B274" s="37" t="s">
        <v>87</v>
      </c>
      <c r="C274" s="37" t="s">
        <v>220</v>
      </c>
      <c r="D274" s="37" t="s">
        <v>225</v>
      </c>
      <c r="E274" s="38">
        <v>24402</v>
      </c>
    </row>
    <row r="275" spans="1:5" ht="15" thickBot="1">
      <c r="A275" s="36" t="s">
        <v>292</v>
      </c>
      <c r="B275" s="37" t="s">
        <v>94</v>
      </c>
      <c r="C275" s="37" t="s">
        <v>130</v>
      </c>
      <c r="D275" s="37" t="s">
        <v>225</v>
      </c>
      <c r="E275" s="38">
        <v>40952</v>
      </c>
    </row>
    <row r="276" spans="1:5" ht="15" thickBot="1">
      <c r="A276" s="36" t="s">
        <v>293</v>
      </c>
      <c r="B276" s="37" t="s">
        <v>126</v>
      </c>
      <c r="C276" s="37" t="s">
        <v>130</v>
      </c>
      <c r="D276" s="37" t="s">
        <v>225</v>
      </c>
      <c r="E276" s="39"/>
    </row>
    <row r="277" spans="1:5" ht="15" thickBot="1">
      <c r="A277" s="36" t="s">
        <v>208</v>
      </c>
      <c r="B277" s="37" t="s">
        <v>182</v>
      </c>
      <c r="C277" s="37" t="s">
        <v>188</v>
      </c>
      <c r="D277" s="37" t="s">
        <v>89</v>
      </c>
      <c r="E277" s="39"/>
    </row>
    <row r="278" spans="1:5" ht="15" thickBot="1">
      <c r="A278" s="36" t="s">
        <v>324</v>
      </c>
      <c r="B278" s="37" t="s">
        <v>100</v>
      </c>
      <c r="C278" s="37" t="s">
        <v>160</v>
      </c>
      <c r="D278" s="37" t="s">
        <v>225</v>
      </c>
      <c r="E278" s="39"/>
    </row>
    <row r="279" spans="1:5" ht="15" thickBot="1">
      <c r="A279" s="36" t="s">
        <v>124</v>
      </c>
      <c r="B279" s="37" t="s">
        <v>94</v>
      </c>
      <c r="C279" s="37" t="s">
        <v>101</v>
      </c>
      <c r="D279" s="37" t="s">
        <v>89</v>
      </c>
      <c r="E279" s="38">
        <v>41754</v>
      </c>
    </row>
    <row r="280" spans="1:5" ht="15" thickBot="1">
      <c r="A280" s="36" t="s">
        <v>183</v>
      </c>
      <c r="B280" s="37" t="s">
        <v>94</v>
      </c>
      <c r="C280" s="37" t="s">
        <v>160</v>
      </c>
      <c r="D280" s="37" t="s">
        <v>89</v>
      </c>
      <c r="E280" s="38">
        <v>40439</v>
      </c>
    </row>
    <row r="281" spans="1:5" ht="15" thickBot="1">
      <c r="A281" s="36" t="s">
        <v>232</v>
      </c>
      <c r="B281" s="37" t="s">
        <v>94</v>
      </c>
      <c r="C281" s="37" t="s">
        <v>88</v>
      </c>
      <c r="D281" s="37" t="s">
        <v>225</v>
      </c>
      <c r="E281" s="38">
        <v>34083</v>
      </c>
    </row>
    <row r="282" spans="1:5" ht="15" thickBot="1">
      <c r="A282" s="36" t="s">
        <v>125</v>
      </c>
      <c r="B282" s="37" t="s">
        <v>126</v>
      </c>
      <c r="C282" s="37" t="s">
        <v>101</v>
      </c>
      <c r="D282" s="37" t="s">
        <v>89</v>
      </c>
      <c r="E282" s="39"/>
    </row>
    <row r="283" spans="1:5" ht="15" thickBot="1">
      <c r="A283" s="36" t="s">
        <v>352</v>
      </c>
      <c r="B283" s="37" t="s">
        <v>119</v>
      </c>
      <c r="C283" s="37" t="s">
        <v>186</v>
      </c>
      <c r="D283" s="37" t="s">
        <v>225</v>
      </c>
      <c r="E283" s="39"/>
    </row>
    <row r="284" spans="1:5" ht="15" thickBot="1">
      <c r="A284" s="36" t="s">
        <v>127</v>
      </c>
      <c r="B284" s="37" t="s">
        <v>96</v>
      </c>
      <c r="C284" s="37" t="s">
        <v>101</v>
      </c>
      <c r="D284" s="37" t="s">
        <v>89</v>
      </c>
      <c r="E284" s="39"/>
    </row>
    <row r="285" spans="1:5" ht="15" thickBot="1">
      <c r="A285" s="36" t="s">
        <v>47</v>
      </c>
      <c r="B285" s="37" t="s">
        <v>100</v>
      </c>
      <c r="C285" s="37" t="s">
        <v>212</v>
      </c>
      <c r="D285" s="37" t="s">
        <v>225</v>
      </c>
      <c r="E285" s="38">
        <v>29838</v>
      </c>
    </row>
    <row r="286" spans="1:5" ht="15" thickBot="1">
      <c r="A286" s="36" t="s">
        <v>219</v>
      </c>
      <c r="B286" s="37" t="s">
        <v>100</v>
      </c>
      <c r="C286" s="37" t="s">
        <v>212</v>
      </c>
      <c r="D286" s="37" t="s">
        <v>89</v>
      </c>
      <c r="E286" s="38">
        <v>28971</v>
      </c>
    </row>
    <row r="287" spans="1:5" ht="15" thickBot="1">
      <c r="A287" s="36" t="s">
        <v>353</v>
      </c>
      <c r="B287" s="37" t="s">
        <v>96</v>
      </c>
      <c r="C287" s="37" t="s">
        <v>186</v>
      </c>
      <c r="D287" s="37" t="s">
        <v>225</v>
      </c>
      <c r="E287" s="39"/>
    </row>
    <row r="288" spans="1:5" ht="15" thickBot="1">
      <c r="A288" s="36" t="s">
        <v>209</v>
      </c>
      <c r="B288" s="37" t="s">
        <v>182</v>
      </c>
      <c r="C288" s="37" t="s">
        <v>188</v>
      </c>
      <c r="D288" s="37" t="s">
        <v>89</v>
      </c>
      <c r="E288" s="39"/>
    </row>
    <row r="289" spans="1:5" ht="15" thickBot="1">
      <c r="A289" s="36" t="s">
        <v>325</v>
      </c>
      <c r="B289" s="37" t="s">
        <v>94</v>
      </c>
      <c r="C289" s="37" t="s">
        <v>160</v>
      </c>
      <c r="D289" s="37" t="s">
        <v>225</v>
      </c>
      <c r="E289" s="38">
        <v>40609</v>
      </c>
    </row>
    <row r="290" spans="1:5" ht="15" thickBot="1">
      <c r="A290" s="36" t="s">
        <v>368</v>
      </c>
      <c r="B290" s="37" t="s">
        <v>94</v>
      </c>
      <c r="C290" s="37" t="s">
        <v>188</v>
      </c>
      <c r="D290" s="37" t="s">
        <v>225</v>
      </c>
      <c r="E290" s="38">
        <v>38770</v>
      </c>
    </row>
    <row r="291" spans="1:5" ht="15" thickBot="1">
      <c r="A291" s="40" t="s">
        <v>377</v>
      </c>
      <c r="B291" s="37" t="s">
        <v>94</v>
      </c>
      <c r="C291" s="37" t="s">
        <v>88</v>
      </c>
      <c r="D291" s="37" t="s">
        <v>225</v>
      </c>
      <c r="E291" s="38">
        <v>37579</v>
      </c>
    </row>
    <row r="292" spans="1:5" ht="15" thickBot="1">
      <c r="A292" s="40" t="s">
        <v>369</v>
      </c>
      <c r="B292" s="37" t="s">
        <v>94</v>
      </c>
      <c r="C292" s="37" t="s">
        <v>188</v>
      </c>
      <c r="D292" s="37" t="s">
        <v>225</v>
      </c>
      <c r="E292" s="38">
        <v>38823</v>
      </c>
    </row>
    <row r="293" spans="1:5" ht="15" thickBot="1">
      <c r="A293" s="36" t="s">
        <v>294</v>
      </c>
      <c r="B293" s="37" t="s">
        <v>184</v>
      </c>
      <c r="C293" s="37" t="s">
        <v>130</v>
      </c>
      <c r="D293" s="37" t="s">
        <v>225</v>
      </c>
      <c r="E293" s="39"/>
    </row>
    <row r="294" spans="1:5" ht="15" thickBot="1">
      <c r="A294" s="36" t="s">
        <v>326</v>
      </c>
      <c r="B294" s="37" t="s">
        <v>91</v>
      </c>
      <c r="C294" s="37" t="s">
        <v>160</v>
      </c>
      <c r="D294" s="37" t="s">
        <v>225</v>
      </c>
      <c r="E294" s="39"/>
    </row>
    <row r="295" spans="1:5" ht="15" thickBot="1">
      <c r="A295" s="36" t="s">
        <v>375</v>
      </c>
      <c r="B295" s="37" t="s">
        <v>184</v>
      </c>
      <c r="C295" s="37" t="s">
        <v>160</v>
      </c>
      <c r="D295" s="37" t="s">
        <v>89</v>
      </c>
      <c r="E295" s="39"/>
    </row>
    <row r="296" spans="1:5" ht="15" thickBot="1">
      <c r="A296" s="36" t="s">
        <v>157</v>
      </c>
      <c r="B296" s="37" t="s">
        <v>94</v>
      </c>
      <c r="C296" s="37" t="s">
        <v>130</v>
      </c>
      <c r="D296" s="37" t="s">
        <v>89</v>
      </c>
      <c r="E296" s="38">
        <v>41341</v>
      </c>
    </row>
    <row r="297" spans="1:5" ht="28.8" thickBot="1">
      <c r="A297" s="36" t="s">
        <v>327</v>
      </c>
      <c r="B297" s="37" t="s">
        <v>94</v>
      </c>
      <c r="C297" s="37" t="s">
        <v>160</v>
      </c>
      <c r="D297" s="37" t="s">
        <v>225</v>
      </c>
      <c r="E297" s="38">
        <v>40215</v>
      </c>
    </row>
    <row r="298" spans="1:5" ht="15" thickBot="1">
      <c r="A298" s="36" t="s">
        <v>354</v>
      </c>
      <c r="B298" s="37" t="s">
        <v>100</v>
      </c>
      <c r="C298" s="37" t="s">
        <v>186</v>
      </c>
      <c r="D298" s="37" t="s">
        <v>225</v>
      </c>
      <c r="E298" s="39"/>
    </row>
    <row r="299" spans="1:5" ht="15" thickBot="1">
      <c r="A299" s="36" t="s">
        <v>374</v>
      </c>
      <c r="B299" s="37" t="s">
        <v>300</v>
      </c>
      <c r="C299" s="37" t="s">
        <v>160</v>
      </c>
      <c r="D299" s="37" t="s">
        <v>225</v>
      </c>
      <c r="E299" s="39"/>
    </row>
    <row r="300" spans="1:5" ht="28.8" thickBot="1">
      <c r="A300" s="36" t="s">
        <v>97</v>
      </c>
      <c r="B300" s="37" t="s">
        <v>98</v>
      </c>
      <c r="C300" s="37" t="s">
        <v>88</v>
      </c>
      <c r="D300" s="37" t="s">
        <v>89</v>
      </c>
      <c r="E300" s="39"/>
    </row>
    <row r="301" spans="1:5" ht="15" thickBot="1">
      <c r="A301" s="36" t="s">
        <v>255</v>
      </c>
      <c r="B301" s="37" t="s">
        <v>145</v>
      </c>
      <c r="C301" s="37" t="s">
        <v>101</v>
      </c>
      <c r="D301" s="37" t="s">
        <v>225</v>
      </c>
      <c r="E301" s="39"/>
    </row>
    <row r="302" spans="1:5" ht="15" thickBot="1">
      <c r="A302" s="36" t="s">
        <v>185</v>
      </c>
      <c r="B302" s="37" t="s">
        <v>96</v>
      </c>
      <c r="C302" s="37" t="s">
        <v>160</v>
      </c>
      <c r="D302" s="37" t="s">
        <v>89</v>
      </c>
      <c r="E302" s="39"/>
    </row>
    <row r="303" spans="1:5" ht="15" thickBot="1">
      <c r="A303" s="36" t="s">
        <v>18</v>
      </c>
      <c r="B303" s="37" t="s">
        <v>94</v>
      </c>
      <c r="C303" s="37" t="s">
        <v>186</v>
      </c>
      <c r="D303" s="37" t="s">
        <v>89</v>
      </c>
      <c r="E303" s="38">
        <v>39996</v>
      </c>
    </row>
    <row r="304" spans="1:5" ht="15" thickBot="1">
      <c r="A304" s="36" t="s">
        <v>158</v>
      </c>
      <c r="B304" s="37" t="s">
        <v>100</v>
      </c>
      <c r="C304" s="37" t="s">
        <v>130</v>
      </c>
      <c r="D304" s="37" t="s">
        <v>89</v>
      </c>
      <c r="E304" s="39"/>
    </row>
    <row r="305" spans="1:5" ht="15" thickBot="1">
      <c r="A305" s="41" t="s">
        <v>35</v>
      </c>
      <c r="B305" s="41" t="s">
        <v>379</v>
      </c>
      <c r="C305" s="41"/>
      <c r="D305" s="41" t="s">
        <v>89</v>
      </c>
      <c r="E305" s="42">
        <v>38899</v>
      </c>
    </row>
    <row r="306" spans="1:5" ht="15" thickBot="1">
      <c r="A306" s="41" t="s">
        <v>381</v>
      </c>
      <c r="B306" s="41" t="s">
        <v>94</v>
      </c>
      <c r="C306" s="41" t="s">
        <v>88</v>
      </c>
      <c r="D306" s="41" t="s">
        <v>225</v>
      </c>
      <c r="E306" s="42">
        <v>32516</v>
      </c>
    </row>
    <row r="307" spans="1:5" ht="15" thickBot="1">
      <c r="A307" s="41" t="s">
        <v>43</v>
      </c>
      <c r="B307" s="41" t="s">
        <v>96</v>
      </c>
      <c r="C307" s="41" t="s">
        <v>88</v>
      </c>
      <c r="D307" s="41" t="s">
        <v>225</v>
      </c>
      <c r="E307" s="41" t="s">
        <v>382</v>
      </c>
    </row>
    <row r="308" spans="1:5" ht="15" thickBot="1">
      <c r="A308" s="41" t="s">
        <v>49</v>
      </c>
      <c r="B308" s="43" t="s">
        <v>87</v>
      </c>
      <c r="C308" s="41" t="s">
        <v>383</v>
      </c>
      <c r="D308" s="41" t="s">
        <v>225</v>
      </c>
      <c r="E308" s="44">
        <v>27101</v>
      </c>
    </row>
    <row r="309" spans="1:5" ht="15" thickBot="1">
      <c r="A309" s="41" t="s">
        <v>7</v>
      </c>
      <c r="B309" s="41" t="s">
        <v>100</v>
      </c>
      <c r="C309" s="41"/>
      <c r="D309" s="41" t="s">
        <v>89</v>
      </c>
      <c r="E309" s="41"/>
    </row>
    <row r="310" spans="1:5" ht="15" thickBot="1">
      <c r="A310" s="41" t="s">
        <v>8</v>
      </c>
      <c r="B310" s="41" t="s">
        <v>387</v>
      </c>
      <c r="C310" s="41"/>
      <c r="D310" s="41" t="s">
        <v>225</v>
      </c>
      <c r="E310" s="41"/>
    </row>
    <row r="311" spans="1:5" ht="15" thickBot="1">
      <c r="A311" s="41"/>
      <c r="B311" s="41"/>
      <c r="C311" s="41"/>
      <c r="D311" s="41"/>
      <c r="E311" s="41"/>
    </row>
    <row r="312" spans="1:5" ht="15" thickBot="1">
      <c r="A312" s="41"/>
      <c r="B312" s="41"/>
      <c r="C312" s="41"/>
      <c r="D312" s="41"/>
      <c r="E312" s="41"/>
    </row>
    <row r="313" spans="1:5" ht="15" thickBot="1">
      <c r="A313" s="41"/>
      <c r="B313" s="41"/>
      <c r="C313" s="41"/>
      <c r="D313" s="41"/>
      <c r="E313" s="41"/>
    </row>
    <row r="314" spans="1:5" ht="15" thickBot="1">
      <c r="A314" s="41"/>
      <c r="B314" s="41"/>
      <c r="C314" s="41"/>
      <c r="D314" s="41"/>
      <c r="E314" s="41"/>
    </row>
    <row r="315" spans="1:5" ht="15" thickBot="1">
      <c r="A315" s="41"/>
      <c r="B315" s="41"/>
      <c r="C315" s="41"/>
      <c r="D315" s="41"/>
      <c r="E315" s="41"/>
    </row>
    <row r="316" spans="1:5" ht="15" thickBot="1">
      <c r="A316" s="41"/>
      <c r="B316" s="41"/>
      <c r="C316" s="41"/>
      <c r="D316" s="41"/>
      <c r="E316" s="41"/>
    </row>
    <row r="317" spans="1:5" ht="15" thickBot="1">
      <c r="A317" s="41"/>
      <c r="B317" s="41"/>
      <c r="C317" s="41"/>
      <c r="D317" s="41"/>
      <c r="E317" s="41"/>
    </row>
    <row r="318" spans="1:5" ht="15" thickBot="1">
      <c r="A318" s="41"/>
      <c r="B318" s="41"/>
      <c r="C318" s="41"/>
      <c r="D318" s="41"/>
      <c r="E318" s="41"/>
    </row>
    <row r="319" spans="1:5" ht="15" thickBot="1">
      <c r="A319" s="41"/>
      <c r="B319" s="41"/>
      <c r="C319" s="41"/>
      <c r="D319" s="41"/>
      <c r="E319" s="41"/>
    </row>
    <row r="320" spans="1:5" ht="15" thickBot="1">
      <c r="A320" s="41"/>
      <c r="B320" s="41"/>
      <c r="C320" s="41"/>
      <c r="D320" s="41"/>
      <c r="E320" s="41"/>
    </row>
    <row r="321" spans="1:5" ht="15" thickBot="1">
      <c r="A321" s="41"/>
      <c r="B321" s="41"/>
      <c r="C321" s="41"/>
      <c r="D321" s="41"/>
      <c r="E321" s="41"/>
    </row>
    <row r="322" spans="1:5" ht="15" thickBot="1">
      <c r="A322" s="41"/>
      <c r="B322" s="41"/>
      <c r="C322" s="41"/>
      <c r="D322" s="41"/>
      <c r="E322" s="41"/>
    </row>
    <row r="323" spans="1:5" ht="15" thickBot="1">
      <c r="A323" s="41"/>
      <c r="B323" s="41"/>
      <c r="C323" s="41"/>
      <c r="D323" s="41"/>
      <c r="E323" s="41"/>
    </row>
    <row r="324" spans="1:5" ht="15" thickBot="1">
      <c r="A324" s="41"/>
      <c r="B324" s="41"/>
      <c r="C324" s="41"/>
      <c r="D324" s="41"/>
      <c r="E324" s="41"/>
    </row>
    <row r="325" spans="1:5" ht="15" thickBot="1">
      <c r="A325" s="41"/>
      <c r="B325" s="41"/>
      <c r="C325" s="41"/>
      <c r="D325" s="41"/>
      <c r="E325" s="41"/>
    </row>
    <row r="326" spans="1:5" ht="15" thickBot="1">
      <c r="A326" s="41"/>
      <c r="B326" s="41"/>
      <c r="C326" s="41"/>
      <c r="D326" s="41"/>
      <c r="E326" s="41"/>
    </row>
    <row r="327" spans="1:5" ht="15" thickBot="1">
      <c r="A327" s="41"/>
      <c r="B327" s="41"/>
      <c r="C327" s="41"/>
      <c r="D327" s="41"/>
      <c r="E327" s="41"/>
    </row>
    <row r="328" spans="1:5" ht="15" thickBot="1">
      <c r="A328" s="41"/>
      <c r="B328" s="41"/>
      <c r="C328" s="41"/>
      <c r="D328" s="41"/>
      <c r="E328" s="41"/>
    </row>
    <row r="329" spans="1:5" ht="15" thickBot="1">
      <c r="A329" s="41"/>
      <c r="B329" s="41"/>
      <c r="C329" s="41"/>
      <c r="D329" s="41"/>
      <c r="E329" s="41"/>
    </row>
    <row r="330" spans="1:5" ht="15" thickBot="1">
      <c r="A330" s="41"/>
      <c r="B330" s="41"/>
      <c r="C330" s="41"/>
      <c r="D330" s="41"/>
      <c r="E330" s="41"/>
    </row>
    <row r="331" spans="1:5" ht="15" thickBot="1">
      <c r="A331" s="41"/>
      <c r="B331" s="41"/>
      <c r="C331" s="41"/>
      <c r="D331" s="41"/>
      <c r="E331" s="41"/>
    </row>
    <row r="332" spans="1:5" ht="15" thickBot="1">
      <c r="A332" s="41"/>
      <c r="B332" s="41"/>
      <c r="C332" s="41"/>
      <c r="D332" s="41"/>
      <c r="E332" s="41"/>
    </row>
    <row r="333" spans="1:5" ht="15" thickBot="1">
      <c r="A333" s="41"/>
      <c r="B333" s="41"/>
      <c r="C333" s="41"/>
      <c r="D333" s="41"/>
      <c r="E333" s="41"/>
    </row>
    <row r="334" spans="1:5" ht="15" thickBot="1">
      <c r="A334" s="41"/>
      <c r="B334" s="41"/>
      <c r="C334" s="41"/>
      <c r="D334" s="41"/>
      <c r="E334" s="41"/>
    </row>
    <row r="335" spans="1:5" ht="15" thickBot="1">
      <c r="A335" s="41"/>
      <c r="B335" s="41"/>
      <c r="C335" s="41"/>
      <c r="D335" s="41"/>
      <c r="E335" s="41"/>
    </row>
    <row r="336" spans="1:5" ht="15" thickBot="1">
      <c r="A336" s="41"/>
      <c r="B336" s="41"/>
      <c r="C336" s="41"/>
      <c r="D336" s="41"/>
      <c r="E336" s="41"/>
    </row>
    <row r="337" spans="1:5" ht="15" thickBot="1">
      <c r="A337" s="41"/>
      <c r="B337" s="41"/>
      <c r="C337" s="41"/>
      <c r="D337" s="41"/>
      <c r="E337" s="41"/>
    </row>
    <row r="338" spans="1:5" ht="15" thickBot="1">
      <c r="A338" s="41"/>
      <c r="B338" s="41"/>
      <c r="C338" s="41"/>
      <c r="D338" s="41"/>
      <c r="E338" s="41"/>
    </row>
    <row r="339" spans="1:5" ht="15" thickBot="1">
      <c r="A339" s="41"/>
      <c r="B339" s="41"/>
      <c r="C339" s="41"/>
      <c r="D339" s="41"/>
      <c r="E339" s="41"/>
    </row>
    <row r="340" spans="1:5" ht="15" thickBot="1">
      <c r="A340" s="41"/>
      <c r="B340" s="41"/>
      <c r="C340" s="41"/>
      <c r="D340" s="41"/>
      <c r="E340" s="41"/>
    </row>
    <row r="341" spans="1:5" ht="15" thickBot="1">
      <c r="A341" s="41"/>
      <c r="B341" s="41"/>
      <c r="C341" s="41"/>
      <c r="D341" s="41"/>
      <c r="E341" s="41"/>
    </row>
    <row r="342" spans="1:5" ht="15" thickBot="1">
      <c r="A342" s="41"/>
      <c r="B342" s="41"/>
      <c r="C342" s="41"/>
      <c r="D342" s="41"/>
      <c r="E342" s="41"/>
    </row>
    <row r="343" spans="1:5" ht="15" thickBot="1">
      <c r="A343" s="41"/>
      <c r="B343" s="41"/>
      <c r="C343" s="41"/>
      <c r="D343" s="41"/>
      <c r="E343" s="41"/>
    </row>
    <row r="344" spans="1:5" ht="15" thickBot="1">
      <c r="A344" s="41"/>
      <c r="B344" s="41"/>
      <c r="C344" s="41"/>
      <c r="D344" s="41"/>
      <c r="E344" s="41"/>
    </row>
    <row r="345" spans="1:5" ht="15" thickBot="1">
      <c r="A345" s="41"/>
      <c r="B345" s="41"/>
      <c r="C345" s="41"/>
      <c r="D345" s="41"/>
      <c r="E345" s="41"/>
    </row>
    <row r="346" spans="1:5" ht="15" thickBot="1">
      <c r="A346" s="41"/>
      <c r="B346" s="41"/>
      <c r="C346" s="41"/>
      <c r="D346" s="41"/>
      <c r="E346" s="41"/>
    </row>
    <row r="347" spans="1:5" ht="15" thickBot="1">
      <c r="A347" s="41"/>
      <c r="B347" s="41"/>
      <c r="C347" s="41"/>
      <c r="D347" s="41"/>
      <c r="E347" s="41"/>
    </row>
    <row r="348" spans="1:5" ht="15" thickBot="1">
      <c r="A348" s="41"/>
      <c r="B348" s="41"/>
      <c r="C348" s="41"/>
      <c r="D348" s="41"/>
      <c r="E348" s="41"/>
    </row>
    <row r="349" spans="1:5" ht="15" thickBot="1">
      <c r="A349" s="41"/>
      <c r="B349" s="41"/>
      <c r="C349" s="41"/>
      <c r="D349" s="41"/>
      <c r="E349" s="41"/>
    </row>
    <row r="350" spans="1:5" ht="15" thickBot="1">
      <c r="A350" s="41"/>
      <c r="B350" s="41"/>
      <c r="C350" s="41"/>
      <c r="D350" s="41"/>
      <c r="E350" s="41"/>
    </row>
    <row r="351" spans="1:5" ht="15" thickBot="1">
      <c r="A351" s="41"/>
      <c r="B351" s="41"/>
      <c r="C351" s="41"/>
      <c r="D351" s="41"/>
      <c r="E351" s="41"/>
    </row>
    <row r="352" spans="1:5" ht="15" thickBot="1">
      <c r="A352" s="41"/>
      <c r="B352" s="41"/>
      <c r="C352" s="41"/>
      <c r="D352" s="41"/>
      <c r="E352" s="41"/>
    </row>
    <row r="353" spans="1:5" ht="15" thickBot="1">
      <c r="A353" s="41"/>
      <c r="B353" s="41"/>
      <c r="C353" s="41"/>
      <c r="D353" s="41"/>
      <c r="E353" s="41"/>
    </row>
    <row r="354" spans="1:5" ht="15" thickBot="1">
      <c r="A354" s="41"/>
      <c r="B354" s="41"/>
      <c r="C354" s="41"/>
      <c r="D354" s="41"/>
      <c r="E354" s="41"/>
    </row>
    <row r="355" spans="1:5" ht="15" thickBot="1">
      <c r="A355" s="41"/>
      <c r="B355" s="41"/>
      <c r="C355" s="41"/>
      <c r="D355" s="41"/>
      <c r="E355" s="41"/>
    </row>
    <row r="356" spans="1:5" ht="15" thickBot="1">
      <c r="A356" s="41"/>
      <c r="B356" s="41"/>
      <c r="C356" s="41"/>
      <c r="D356" s="41"/>
      <c r="E356" s="41"/>
    </row>
    <row r="357" spans="1:5" ht="15" thickBot="1">
      <c r="A357" s="41"/>
      <c r="B357" s="41"/>
      <c r="C357" s="41"/>
      <c r="D357" s="41"/>
      <c r="E357" s="41"/>
    </row>
    <row r="358" spans="1:5" ht="15" thickBot="1">
      <c r="A358" s="41"/>
      <c r="B358" s="41"/>
      <c r="C358" s="41"/>
      <c r="D358" s="41"/>
      <c r="E358" s="41"/>
    </row>
    <row r="359" spans="1:5" ht="15" thickBot="1">
      <c r="A359" s="41"/>
      <c r="B359" s="41"/>
      <c r="C359" s="41"/>
      <c r="D359" s="41"/>
      <c r="E359" s="41"/>
    </row>
    <row r="360" spans="1:5" ht="15" thickBot="1">
      <c r="A360" s="41"/>
      <c r="B360" s="41"/>
      <c r="C360" s="41"/>
      <c r="D360" s="41"/>
      <c r="E360" s="41"/>
    </row>
    <row r="361" spans="1:5" ht="15" thickBot="1">
      <c r="A361" s="41"/>
      <c r="B361" s="41"/>
      <c r="C361" s="41"/>
      <c r="D361" s="41"/>
      <c r="E361" s="41"/>
    </row>
    <row r="362" spans="1:5" ht="15" thickBot="1">
      <c r="A362" s="41"/>
      <c r="B362" s="41"/>
      <c r="C362" s="41"/>
      <c r="D362" s="41"/>
      <c r="E362" s="41"/>
    </row>
    <row r="363" spans="1:5" ht="15" thickBot="1">
      <c r="A363" s="41"/>
      <c r="B363" s="41"/>
      <c r="C363" s="41"/>
      <c r="D363" s="41"/>
      <c r="E363" s="41"/>
    </row>
    <row r="364" spans="1:5" ht="15" thickBot="1">
      <c r="A364" s="41"/>
      <c r="B364" s="41"/>
      <c r="C364" s="41"/>
      <c r="D364" s="41"/>
      <c r="E364" s="41"/>
    </row>
    <row r="365" spans="1:5" ht="15" thickBot="1">
      <c r="A365" s="41"/>
      <c r="B365" s="41"/>
      <c r="C365" s="41"/>
      <c r="D365" s="41"/>
      <c r="E365" s="41"/>
    </row>
    <row r="366" spans="1:5" ht="15" thickBot="1">
      <c r="A366" s="41"/>
      <c r="B366" s="41"/>
      <c r="C366" s="41"/>
      <c r="D366" s="41"/>
      <c r="E366" s="41"/>
    </row>
    <row r="367" spans="1:5" ht="15" thickBot="1">
      <c r="A367" s="41"/>
      <c r="B367" s="41"/>
      <c r="C367" s="41"/>
      <c r="D367" s="41"/>
      <c r="E367" s="41"/>
    </row>
    <row r="368" spans="1:5" ht="15" thickBot="1">
      <c r="A368" s="41"/>
      <c r="B368" s="41"/>
      <c r="C368" s="41"/>
      <c r="D368" s="41"/>
      <c r="E368" s="41"/>
    </row>
    <row r="369" spans="1:5" ht="15" thickBot="1">
      <c r="A369" s="41"/>
      <c r="B369" s="41"/>
      <c r="C369" s="41"/>
      <c r="D369" s="41"/>
      <c r="E369" s="41"/>
    </row>
    <row r="370" spans="1:5" ht="15" thickBot="1">
      <c r="A370" s="41"/>
      <c r="B370" s="41"/>
      <c r="C370" s="41"/>
      <c r="D370" s="41"/>
      <c r="E370" s="41"/>
    </row>
    <row r="371" spans="1:5" ht="15" thickBot="1">
      <c r="A371" s="41"/>
      <c r="B371" s="41"/>
      <c r="C371" s="41"/>
      <c r="D371" s="41"/>
      <c r="E371" s="41"/>
    </row>
    <row r="372" spans="1:5" ht="15" thickBot="1">
      <c r="A372" s="41"/>
      <c r="B372" s="41"/>
      <c r="C372" s="41"/>
      <c r="D372" s="41"/>
      <c r="E372" s="41"/>
    </row>
    <row r="373" spans="1:5" ht="15" thickBot="1">
      <c r="A373" s="41"/>
      <c r="B373" s="41"/>
      <c r="C373" s="41"/>
      <c r="D373" s="41"/>
      <c r="E373" s="41"/>
    </row>
    <row r="374" spans="1:5" ht="15" thickBot="1">
      <c r="A374" s="41"/>
      <c r="B374" s="41"/>
      <c r="C374" s="41"/>
      <c r="D374" s="41"/>
      <c r="E374" s="41"/>
    </row>
    <row r="375" spans="1:5" ht="15" thickBot="1">
      <c r="A375" s="41"/>
      <c r="B375" s="41"/>
      <c r="C375" s="41"/>
      <c r="D375" s="41"/>
      <c r="E375" s="41"/>
    </row>
    <row r="376" spans="1:5" ht="15" thickBot="1">
      <c r="A376" s="41"/>
      <c r="B376" s="41"/>
      <c r="C376" s="41"/>
      <c r="D376" s="41"/>
      <c r="E376" s="41"/>
    </row>
    <row r="377" spans="1:5" ht="15" thickBot="1">
      <c r="A377" s="41"/>
      <c r="B377" s="41"/>
      <c r="C377" s="41"/>
      <c r="D377" s="41"/>
      <c r="E377" s="41"/>
    </row>
    <row r="378" spans="1:5" ht="15" thickBot="1">
      <c r="A378" s="41"/>
      <c r="B378" s="41"/>
      <c r="C378" s="41"/>
      <c r="D378" s="41"/>
      <c r="E378" s="41"/>
    </row>
    <row r="379" spans="1:5" ht="15" thickBot="1">
      <c r="A379" s="41"/>
      <c r="B379" s="41"/>
      <c r="C379" s="41"/>
      <c r="D379" s="41"/>
      <c r="E379" s="41"/>
    </row>
    <row r="380" spans="1:5" ht="15" thickBot="1">
      <c r="A380" s="41"/>
      <c r="B380" s="41"/>
      <c r="C380" s="41"/>
      <c r="D380" s="41"/>
      <c r="E380" s="41"/>
    </row>
    <row r="381" spans="1:5" ht="15" thickBot="1">
      <c r="A381" s="41"/>
      <c r="B381" s="41"/>
      <c r="C381" s="41"/>
      <c r="D381" s="41"/>
      <c r="E381" s="41"/>
    </row>
    <row r="382" spans="1:5" ht="15" thickBot="1">
      <c r="A382" s="41"/>
      <c r="B382" s="41"/>
      <c r="C382" s="41"/>
      <c r="D382" s="41"/>
      <c r="E382" s="41"/>
    </row>
    <row r="383" spans="1:5" ht="15" thickBot="1">
      <c r="A383" s="41"/>
      <c r="B383" s="41"/>
      <c r="C383" s="41"/>
      <c r="D383" s="41"/>
      <c r="E383" s="41"/>
    </row>
    <row r="384" spans="1:5" ht="15" thickBot="1">
      <c r="A384" s="41"/>
      <c r="B384" s="41"/>
      <c r="C384" s="41"/>
      <c r="D384" s="41"/>
      <c r="E384" s="41"/>
    </row>
    <row r="385" spans="1:5" ht="15" thickBot="1">
      <c r="A385" s="41"/>
      <c r="B385" s="41"/>
      <c r="C385" s="41"/>
      <c r="D385" s="41"/>
      <c r="E385" s="41"/>
    </row>
    <row r="386" spans="1:5" ht="15" thickBot="1">
      <c r="A386" s="41"/>
      <c r="B386" s="41"/>
      <c r="C386" s="41"/>
      <c r="D386" s="41"/>
      <c r="E386" s="41"/>
    </row>
    <row r="387" spans="1:5" ht="15" thickBot="1">
      <c r="A387" s="41"/>
      <c r="B387" s="41"/>
      <c r="C387" s="41"/>
      <c r="D387" s="41"/>
      <c r="E387" s="41"/>
    </row>
    <row r="388" spans="1:5" ht="15" thickBot="1">
      <c r="A388" s="41"/>
      <c r="B388" s="41"/>
      <c r="C388" s="41"/>
      <c r="D388" s="41"/>
      <c r="E388" s="41"/>
    </row>
    <row r="389" spans="1:5" ht="15" thickBot="1">
      <c r="A389" s="41"/>
      <c r="B389" s="41"/>
      <c r="C389" s="41"/>
      <c r="D389" s="41"/>
      <c r="E389" s="41"/>
    </row>
    <row r="390" spans="1:5" ht="15" thickBot="1">
      <c r="A390" s="41"/>
      <c r="B390" s="41"/>
      <c r="C390" s="41"/>
      <c r="D390" s="41"/>
      <c r="E390" s="41"/>
    </row>
    <row r="391" spans="1:5" ht="15" thickBot="1">
      <c r="A391" s="41"/>
      <c r="B391" s="41"/>
      <c r="C391" s="41"/>
      <c r="D391" s="41"/>
      <c r="E391" s="41"/>
    </row>
    <row r="392" spans="1:5" ht="15" thickBot="1">
      <c r="A392" s="41"/>
      <c r="B392" s="41"/>
      <c r="C392" s="41"/>
      <c r="D392" s="41"/>
      <c r="E392" s="41"/>
    </row>
    <row r="393" spans="1:5" ht="15" thickBot="1">
      <c r="A393" s="41"/>
      <c r="B393" s="41"/>
      <c r="C393" s="41"/>
      <c r="D393" s="41"/>
      <c r="E393" s="41"/>
    </row>
    <row r="394" spans="1:5" ht="15" thickBot="1">
      <c r="A394" s="41"/>
      <c r="B394" s="41"/>
      <c r="C394" s="41"/>
      <c r="D394" s="41"/>
      <c r="E394" s="41"/>
    </row>
    <row r="395" spans="1:5" ht="15" thickBot="1">
      <c r="A395" s="41"/>
      <c r="B395" s="41"/>
      <c r="C395" s="41"/>
      <c r="D395" s="41"/>
      <c r="E395" s="41"/>
    </row>
    <row r="396" spans="1:5" ht="15" thickBot="1">
      <c r="A396" s="41"/>
      <c r="B396" s="41"/>
      <c r="C396" s="41"/>
      <c r="D396" s="41"/>
      <c r="E396" s="41"/>
    </row>
    <row r="397" spans="1:5" ht="15" thickBot="1">
      <c r="A397" s="41"/>
      <c r="B397" s="41"/>
      <c r="C397" s="41"/>
      <c r="D397" s="41"/>
      <c r="E397" s="41"/>
    </row>
    <row r="398" spans="1:5" ht="15" thickBot="1">
      <c r="A398" s="41"/>
      <c r="B398" s="41"/>
      <c r="C398" s="41"/>
      <c r="D398" s="41"/>
      <c r="E398" s="41"/>
    </row>
    <row r="399" spans="1:5" ht="15" thickBot="1">
      <c r="A399" s="41"/>
      <c r="B399" s="41"/>
      <c r="C399" s="41"/>
      <c r="D399" s="41"/>
      <c r="E399" s="41"/>
    </row>
    <row r="400" spans="1:5" ht="15" thickBot="1">
      <c r="A400" s="41"/>
      <c r="B400" s="41"/>
      <c r="C400" s="41"/>
      <c r="D400" s="41"/>
      <c r="E400" s="41"/>
    </row>
    <row r="401" spans="1:5" ht="15" thickBot="1">
      <c r="A401" s="41"/>
      <c r="B401" s="41"/>
      <c r="C401" s="41"/>
      <c r="D401" s="41"/>
      <c r="E401" s="41"/>
    </row>
    <row r="402" spans="1:5" ht="15" thickBot="1">
      <c r="A402" s="41"/>
      <c r="B402" s="41"/>
      <c r="C402" s="41"/>
      <c r="D402" s="41"/>
      <c r="E402" s="41"/>
    </row>
    <row r="403" spans="1:5" ht="15" thickBot="1">
      <c r="A403" s="41"/>
      <c r="B403" s="41"/>
      <c r="C403" s="41"/>
      <c r="D403" s="41"/>
      <c r="E403" s="41"/>
    </row>
    <row r="404" spans="1:5" ht="15" thickBot="1">
      <c r="A404" s="41"/>
      <c r="B404" s="41"/>
      <c r="C404" s="41"/>
      <c r="D404" s="41"/>
      <c r="E404" s="41"/>
    </row>
    <row r="405" spans="1:5" ht="15" thickBot="1">
      <c r="A405" s="41"/>
      <c r="B405" s="41"/>
      <c r="C405" s="41"/>
      <c r="D405" s="41"/>
      <c r="E405" s="41"/>
    </row>
    <row r="406" spans="1:5" ht="15" thickBot="1">
      <c r="A406" s="41"/>
      <c r="B406" s="41"/>
      <c r="C406" s="41"/>
      <c r="D406" s="41"/>
      <c r="E406" s="41"/>
    </row>
    <row r="407" spans="1:5" ht="15" thickBot="1">
      <c r="A407" s="41"/>
      <c r="B407" s="41"/>
      <c r="C407" s="41"/>
      <c r="D407" s="41"/>
      <c r="E407" s="41"/>
    </row>
    <row r="408" spans="1:5" ht="15" thickBot="1">
      <c r="A408" s="41"/>
      <c r="B408" s="41"/>
      <c r="C408" s="41"/>
      <c r="D408" s="41"/>
      <c r="E408" s="41"/>
    </row>
    <row r="409" spans="1:5" ht="15" thickBot="1">
      <c r="A409" s="41"/>
      <c r="B409" s="41"/>
      <c r="C409" s="41"/>
      <c r="D409" s="41"/>
      <c r="E409" s="41"/>
    </row>
    <row r="410" spans="1:5" ht="15" thickBot="1">
      <c r="A410" s="41"/>
      <c r="B410" s="41"/>
      <c r="C410" s="41"/>
      <c r="D410" s="41"/>
      <c r="E410" s="41"/>
    </row>
    <row r="411" spans="1:5" ht="15" thickBot="1">
      <c r="A411" s="41"/>
      <c r="B411" s="41"/>
      <c r="C411" s="41"/>
      <c r="D411" s="41"/>
      <c r="E411" s="41"/>
    </row>
    <row r="412" spans="1:5" ht="15" thickBot="1">
      <c r="A412" s="41"/>
      <c r="B412" s="41"/>
      <c r="C412" s="41"/>
      <c r="D412" s="41"/>
      <c r="E412" s="41"/>
    </row>
    <row r="413" spans="1:5" ht="15" thickBot="1">
      <c r="A413" s="41"/>
      <c r="B413" s="41"/>
      <c r="C413" s="41"/>
      <c r="D413" s="41"/>
      <c r="E413" s="41"/>
    </row>
    <row r="414" spans="1:5" ht="15" thickBot="1">
      <c r="A414" s="41"/>
      <c r="B414" s="41"/>
      <c r="C414" s="41"/>
      <c r="D414" s="41"/>
      <c r="E414" s="41"/>
    </row>
    <row r="415" spans="1:5" ht="15" thickBot="1">
      <c r="A415" s="41"/>
      <c r="B415" s="41"/>
      <c r="C415" s="41"/>
      <c r="D415" s="41"/>
      <c r="E415" s="41"/>
    </row>
    <row r="416" spans="1:5" ht="15" thickBot="1">
      <c r="A416" s="41"/>
      <c r="B416" s="41"/>
      <c r="C416" s="41"/>
      <c r="D416" s="41"/>
      <c r="E416" s="41"/>
    </row>
    <row r="417" spans="1:5" ht="15" thickBot="1">
      <c r="A417" s="41"/>
      <c r="B417" s="41"/>
      <c r="C417" s="41"/>
      <c r="D417" s="41"/>
      <c r="E417" s="41"/>
    </row>
    <row r="418" spans="1:5" ht="15" thickBot="1">
      <c r="A418" s="41"/>
      <c r="B418" s="41"/>
      <c r="C418" s="41"/>
      <c r="D418" s="41"/>
      <c r="E418" s="41"/>
    </row>
    <row r="419" spans="1:5" ht="15" thickBot="1">
      <c r="A419" s="41"/>
      <c r="B419" s="41"/>
      <c r="C419" s="41"/>
      <c r="D419" s="41"/>
      <c r="E419" s="41"/>
    </row>
    <row r="420" spans="1:5" ht="15" thickBot="1">
      <c r="A420" s="41"/>
      <c r="B420" s="41"/>
      <c r="C420" s="41"/>
      <c r="D420" s="41"/>
      <c r="E420" s="41"/>
    </row>
    <row r="421" spans="1:5" ht="15" thickBot="1">
      <c r="A421" s="41"/>
      <c r="B421" s="41"/>
      <c r="C421" s="41"/>
      <c r="D421" s="41"/>
      <c r="E421" s="41"/>
    </row>
    <row r="422" spans="1:5" ht="15" thickBot="1">
      <c r="A422" s="41"/>
      <c r="B422" s="41"/>
      <c r="C422" s="41"/>
      <c r="D422" s="41"/>
      <c r="E422" s="41"/>
    </row>
    <row r="423" spans="1:5" ht="15" thickBot="1">
      <c r="A423" s="41"/>
      <c r="B423" s="41"/>
      <c r="C423" s="41"/>
      <c r="D423" s="41"/>
      <c r="E423" s="41"/>
    </row>
    <row r="424" spans="1:5" ht="15" thickBot="1">
      <c r="A424" s="41"/>
      <c r="B424" s="41"/>
      <c r="C424" s="41"/>
      <c r="D424" s="41"/>
      <c r="E424" s="41"/>
    </row>
    <row r="425" spans="1:5" ht="15" thickBot="1">
      <c r="A425" s="41"/>
      <c r="B425" s="41"/>
      <c r="C425" s="41"/>
      <c r="D425" s="41"/>
      <c r="E425" s="41"/>
    </row>
    <row r="426" spans="1:5" ht="15" thickBot="1">
      <c r="A426" s="41"/>
      <c r="B426" s="41"/>
      <c r="C426" s="41"/>
      <c r="D426" s="41"/>
      <c r="E426" s="41"/>
    </row>
    <row r="427" spans="1:5" ht="15" thickBot="1">
      <c r="A427" s="41"/>
      <c r="B427" s="41"/>
      <c r="C427" s="41"/>
      <c r="D427" s="41"/>
      <c r="E427" s="41"/>
    </row>
    <row r="428" spans="1:5" ht="15" thickBot="1">
      <c r="A428" s="41"/>
      <c r="B428" s="41"/>
      <c r="C428" s="41"/>
      <c r="D428" s="41"/>
      <c r="E428" s="41"/>
    </row>
    <row r="429" spans="1:5" ht="15" thickBot="1">
      <c r="A429" s="41"/>
      <c r="B429" s="41"/>
      <c r="C429" s="41"/>
      <c r="D429" s="41"/>
      <c r="E429" s="41"/>
    </row>
    <row r="430" spans="1:5" ht="15" thickBot="1">
      <c r="A430" s="41"/>
      <c r="B430" s="41"/>
      <c r="C430" s="41"/>
      <c r="D430" s="41"/>
      <c r="E430" s="41"/>
    </row>
    <row r="431" spans="1:5" ht="15" thickBot="1">
      <c r="A431" s="41"/>
      <c r="B431" s="41"/>
      <c r="C431" s="41"/>
      <c r="D431" s="41"/>
      <c r="E431" s="41"/>
    </row>
    <row r="432" spans="1:5" ht="15" thickBot="1">
      <c r="A432" s="41"/>
      <c r="B432" s="41"/>
      <c r="C432" s="41"/>
      <c r="D432" s="41"/>
      <c r="E432" s="41"/>
    </row>
    <row r="433" spans="1:5" ht="15" thickBot="1">
      <c r="A433" s="41"/>
      <c r="B433" s="41"/>
      <c r="C433" s="41"/>
      <c r="D433" s="41"/>
      <c r="E433" s="41"/>
    </row>
    <row r="434" spans="1:5" ht="15" thickBot="1">
      <c r="A434" s="41"/>
      <c r="B434" s="41"/>
      <c r="C434" s="41"/>
      <c r="D434" s="41"/>
      <c r="E434" s="41"/>
    </row>
    <row r="435" spans="1:5" ht="15" thickBot="1">
      <c r="A435" s="41"/>
      <c r="B435" s="41"/>
      <c r="C435" s="41"/>
      <c r="D435" s="41"/>
      <c r="E435" s="41"/>
    </row>
    <row r="436" spans="1:5" ht="15" thickBot="1">
      <c r="A436" s="41"/>
      <c r="B436" s="41"/>
      <c r="C436" s="41"/>
      <c r="D436" s="41"/>
      <c r="E436" s="41"/>
    </row>
    <row r="437" spans="1:5" ht="15" thickBot="1">
      <c r="A437" s="41"/>
      <c r="B437" s="41"/>
      <c r="C437" s="41"/>
      <c r="D437" s="41"/>
      <c r="E437" s="41"/>
    </row>
    <row r="438" spans="1:5" ht="15" thickBot="1">
      <c r="A438" s="41"/>
      <c r="B438" s="41"/>
      <c r="C438" s="41"/>
      <c r="D438" s="41"/>
      <c r="E438" s="41"/>
    </row>
    <row r="439" spans="1:5" ht="15" thickBot="1">
      <c r="A439" s="41"/>
      <c r="B439" s="41"/>
      <c r="C439" s="41"/>
      <c r="D439" s="41"/>
      <c r="E439" s="41"/>
    </row>
    <row r="440" spans="1:5" ht="15" thickBot="1">
      <c r="A440" s="41"/>
      <c r="B440" s="41"/>
      <c r="C440" s="41"/>
      <c r="D440" s="41"/>
      <c r="E440" s="41"/>
    </row>
    <row r="441" spans="1:5" ht="15" thickBot="1">
      <c r="A441" s="41"/>
      <c r="B441" s="41"/>
      <c r="C441" s="41"/>
      <c r="D441" s="41"/>
      <c r="E441" s="41"/>
    </row>
    <row r="442" spans="1:5" ht="15" thickBot="1">
      <c r="A442" s="41"/>
      <c r="B442" s="41"/>
      <c r="C442" s="41"/>
      <c r="D442" s="41"/>
      <c r="E442" s="41"/>
    </row>
    <row r="443" spans="1:5" ht="15" thickBot="1">
      <c r="A443" s="41"/>
      <c r="B443" s="41"/>
      <c r="C443" s="41"/>
      <c r="D443" s="41"/>
      <c r="E443" s="41"/>
    </row>
    <row r="444" spans="1:5" ht="15" thickBot="1">
      <c r="A444" s="41"/>
      <c r="B444" s="41"/>
      <c r="C444" s="41"/>
      <c r="D444" s="41"/>
      <c r="E444" s="41"/>
    </row>
    <row r="445" spans="1:5" ht="15" thickBot="1">
      <c r="A445" s="41"/>
      <c r="B445" s="41"/>
      <c r="C445" s="41"/>
      <c r="D445" s="41"/>
      <c r="E445" s="41"/>
    </row>
    <row r="446" spans="1:5" ht="15" thickBot="1">
      <c r="A446" s="41"/>
      <c r="B446" s="41"/>
      <c r="C446" s="41"/>
      <c r="D446" s="41"/>
      <c r="E446" s="41"/>
    </row>
    <row r="447" spans="1:5" ht="15" thickBot="1">
      <c r="A447" s="41"/>
      <c r="B447" s="41"/>
      <c r="C447" s="41"/>
      <c r="D447" s="41"/>
      <c r="E447" s="41"/>
    </row>
    <row r="448" spans="1:5" ht="15" thickBot="1">
      <c r="A448" s="41"/>
      <c r="B448" s="41"/>
      <c r="C448" s="41"/>
      <c r="D448" s="41"/>
      <c r="E448" s="41"/>
    </row>
    <row r="449" spans="1:5" ht="15" thickBot="1">
      <c r="A449" s="41"/>
      <c r="B449" s="41"/>
      <c r="C449" s="41"/>
      <c r="D449" s="41"/>
      <c r="E449" s="41"/>
    </row>
    <row r="450" spans="1:5" ht="15" thickBot="1">
      <c r="A450" s="41"/>
      <c r="B450" s="41"/>
      <c r="C450" s="41"/>
      <c r="D450" s="41"/>
      <c r="E450" s="41"/>
    </row>
    <row r="451" spans="1:5" ht="15" thickBot="1">
      <c r="A451" s="41"/>
      <c r="B451" s="41"/>
      <c r="C451" s="41"/>
      <c r="D451" s="41"/>
      <c r="E451" s="41"/>
    </row>
    <row r="452" spans="1:5" ht="15" thickBot="1">
      <c r="A452" s="41"/>
      <c r="B452" s="41"/>
      <c r="C452" s="41"/>
      <c r="D452" s="41"/>
      <c r="E452" s="41"/>
    </row>
    <row r="453" spans="1:5" ht="15" thickBot="1">
      <c r="A453" s="41"/>
      <c r="B453" s="41"/>
      <c r="C453" s="41"/>
      <c r="D453" s="41"/>
      <c r="E453" s="41"/>
    </row>
    <row r="454" spans="1:5" ht="15" thickBot="1">
      <c r="A454" s="41"/>
      <c r="B454" s="41"/>
      <c r="C454" s="41"/>
      <c r="D454" s="41"/>
      <c r="E454" s="41"/>
    </row>
    <row r="455" spans="1:5" ht="15" thickBot="1">
      <c r="A455" s="41"/>
      <c r="B455" s="41"/>
      <c r="C455" s="41"/>
      <c r="D455" s="41"/>
      <c r="E455" s="41"/>
    </row>
    <row r="456" spans="1:5" ht="15" thickBot="1">
      <c r="A456" s="41"/>
      <c r="B456" s="41"/>
      <c r="C456" s="41"/>
      <c r="D456" s="41"/>
      <c r="E456" s="41"/>
    </row>
    <row r="457" spans="1:5" ht="15" thickBot="1">
      <c r="A457" s="41"/>
      <c r="B457" s="41"/>
      <c r="C457" s="41"/>
      <c r="D457" s="41"/>
      <c r="E457" s="41"/>
    </row>
    <row r="458" spans="1:5" ht="15" thickBot="1">
      <c r="A458" s="41"/>
      <c r="B458" s="41"/>
      <c r="C458" s="41"/>
      <c r="D458" s="41"/>
      <c r="E458" s="41"/>
    </row>
    <row r="459" spans="1:5" ht="15" thickBot="1">
      <c r="A459" s="41"/>
      <c r="B459" s="41"/>
      <c r="C459" s="41"/>
      <c r="D459" s="41"/>
      <c r="E459" s="41"/>
    </row>
    <row r="460" spans="1:5" ht="15" thickBot="1">
      <c r="A460" s="41"/>
      <c r="B460" s="41"/>
      <c r="C460" s="41"/>
      <c r="D460" s="41"/>
      <c r="E460" s="41"/>
    </row>
    <row r="461" spans="1:5" ht="15" thickBot="1">
      <c r="A461" s="41"/>
      <c r="B461" s="41"/>
      <c r="C461" s="41"/>
      <c r="D461" s="41"/>
      <c r="E461" s="41"/>
    </row>
    <row r="462" spans="1:5" ht="15" thickBot="1">
      <c r="A462" s="41"/>
      <c r="B462" s="41"/>
      <c r="C462" s="41"/>
      <c r="D462" s="41"/>
      <c r="E462" s="41"/>
    </row>
    <row r="463" spans="1:5" ht="15" thickBot="1">
      <c r="A463" s="41"/>
      <c r="B463" s="41"/>
      <c r="C463" s="41"/>
      <c r="D463" s="41"/>
      <c r="E463" s="41"/>
    </row>
    <row r="464" spans="1:5" ht="15" thickBot="1">
      <c r="A464" s="41"/>
      <c r="B464" s="41"/>
      <c r="C464" s="41"/>
      <c r="D464" s="41"/>
      <c r="E464" s="41"/>
    </row>
    <row r="465" spans="1:5" ht="15" thickBot="1">
      <c r="A465" s="41"/>
      <c r="B465" s="41"/>
      <c r="C465" s="41"/>
      <c r="D465" s="41"/>
      <c r="E465" s="41"/>
    </row>
    <row r="466" spans="1:5" ht="15" thickBot="1">
      <c r="A466" s="41"/>
      <c r="B466" s="41"/>
      <c r="C466" s="41"/>
      <c r="D466" s="41"/>
      <c r="E466" s="41"/>
    </row>
    <row r="467" spans="1:5" ht="15" thickBot="1">
      <c r="A467" s="41"/>
      <c r="B467" s="41"/>
      <c r="C467" s="41"/>
      <c r="D467" s="41"/>
      <c r="E467" s="41"/>
    </row>
    <row r="468" spans="1:5" ht="15" thickBot="1">
      <c r="A468" s="41"/>
      <c r="B468" s="41"/>
      <c r="C468" s="41"/>
      <c r="D468" s="41"/>
      <c r="E468" s="41"/>
    </row>
    <row r="469" spans="1:5" ht="15" thickBot="1">
      <c r="A469" s="41"/>
      <c r="B469" s="41"/>
      <c r="C469" s="41"/>
      <c r="D469" s="41"/>
      <c r="E469" s="41"/>
    </row>
    <row r="470" spans="1:5" ht="15" thickBot="1">
      <c r="A470" s="41"/>
      <c r="B470" s="41"/>
      <c r="C470" s="41"/>
      <c r="D470" s="41"/>
      <c r="E470" s="41"/>
    </row>
    <row r="471" spans="1:5" ht="15" thickBot="1">
      <c r="A471" s="41"/>
      <c r="B471" s="41"/>
      <c r="C471" s="41"/>
      <c r="D471" s="41"/>
      <c r="E471" s="41"/>
    </row>
    <row r="472" spans="1:5" ht="15" thickBot="1">
      <c r="A472" s="41"/>
      <c r="B472" s="41"/>
      <c r="C472" s="41"/>
      <c r="D472" s="41"/>
      <c r="E472" s="41"/>
    </row>
    <row r="473" spans="1:5" ht="15" thickBot="1">
      <c r="A473" s="41"/>
      <c r="B473" s="41"/>
      <c r="C473" s="41"/>
      <c r="D473" s="41"/>
      <c r="E473" s="41"/>
    </row>
    <row r="474" spans="1:5" ht="15" thickBot="1">
      <c r="A474" s="41"/>
      <c r="B474" s="41"/>
      <c r="C474" s="41"/>
      <c r="D474" s="41"/>
      <c r="E474" s="41"/>
    </row>
    <row r="475" spans="1:5" ht="15" thickBot="1">
      <c r="A475" s="41"/>
      <c r="B475" s="41"/>
      <c r="C475" s="41"/>
      <c r="D475" s="41"/>
      <c r="E475" s="41"/>
    </row>
    <row r="476" spans="1:5" ht="15" thickBot="1">
      <c r="A476" s="41"/>
      <c r="B476" s="41"/>
      <c r="C476" s="41"/>
      <c r="D476" s="41"/>
      <c r="E476" s="41"/>
    </row>
    <row r="477" spans="1:5" ht="15" thickBot="1">
      <c r="A477" s="41"/>
      <c r="B477" s="41"/>
      <c r="C477" s="41"/>
      <c r="D477" s="41"/>
      <c r="E477" s="41"/>
    </row>
    <row r="478" spans="1:5" ht="15" thickBot="1">
      <c r="A478" s="41"/>
      <c r="B478" s="41"/>
      <c r="C478" s="41"/>
      <c r="D478" s="41"/>
      <c r="E478" s="41"/>
    </row>
    <row r="479" spans="1:5" ht="15" thickBot="1">
      <c r="A479" s="41"/>
      <c r="B479" s="41"/>
      <c r="C479" s="41"/>
      <c r="D479" s="41"/>
      <c r="E479" s="41"/>
    </row>
    <row r="480" spans="1:5" ht="15" thickBot="1">
      <c r="A480" s="41"/>
      <c r="B480" s="41"/>
      <c r="C480" s="41"/>
      <c r="D480" s="41"/>
      <c r="E480" s="41"/>
    </row>
    <row r="481" spans="1:5" ht="15" thickBot="1">
      <c r="A481" s="41"/>
      <c r="B481" s="41"/>
      <c r="C481" s="41"/>
      <c r="D481" s="41"/>
      <c r="E481" s="41"/>
    </row>
    <row r="482" spans="1:5" ht="15" thickBot="1">
      <c r="A482" s="41"/>
      <c r="B482" s="41"/>
      <c r="C482" s="41"/>
      <c r="D482" s="41"/>
      <c r="E482" s="41"/>
    </row>
    <row r="483" spans="1:5" ht="15" thickBot="1">
      <c r="A483" s="41"/>
      <c r="B483" s="41"/>
      <c r="C483" s="41"/>
      <c r="D483" s="41"/>
      <c r="E483" s="41"/>
    </row>
    <row r="484" spans="1:5" ht="15" thickBot="1">
      <c r="A484" s="41"/>
      <c r="B484" s="41"/>
      <c r="C484" s="41"/>
      <c r="D484" s="41"/>
      <c r="E484" s="41"/>
    </row>
    <row r="485" spans="1:5" ht="15" thickBot="1">
      <c r="A485" s="41"/>
      <c r="B485" s="41"/>
      <c r="C485" s="41"/>
      <c r="D485" s="41"/>
      <c r="E485" s="41"/>
    </row>
    <row r="486" spans="1:5" ht="15" thickBot="1">
      <c r="A486" s="41"/>
      <c r="B486" s="41"/>
      <c r="C486" s="41"/>
      <c r="D486" s="41"/>
      <c r="E486" s="41"/>
    </row>
    <row r="487" spans="1:5" ht="15" thickBot="1">
      <c r="A487" s="41"/>
      <c r="B487" s="41"/>
      <c r="C487" s="41"/>
      <c r="D487" s="41"/>
      <c r="E487" s="41"/>
    </row>
    <row r="488" spans="1:5" ht="15" thickBot="1">
      <c r="A488" s="41"/>
      <c r="B488" s="41"/>
      <c r="C488" s="41"/>
      <c r="D488" s="41"/>
      <c r="E488" s="41"/>
    </row>
    <row r="489" spans="1:5" ht="15" thickBot="1">
      <c r="A489" s="41"/>
      <c r="B489" s="41"/>
      <c r="C489" s="41"/>
      <c r="D489" s="41"/>
      <c r="E489" s="41"/>
    </row>
    <row r="490" spans="1:5" ht="15" thickBot="1">
      <c r="A490" s="41"/>
      <c r="B490" s="41"/>
      <c r="C490" s="41"/>
      <c r="D490" s="41"/>
      <c r="E490" s="41"/>
    </row>
    <row r="491" spans="1:5" ht="15" thickBot="1">
      <c r="A491" s="41"/>
      <c r="B491" s="41"/>
      <c r="C491" s="41"/>
      <c r="D491" s="41"/>
      <c r="E491" s="41"/>
    </row>
    <row r="492" spans="1:5" ht="15" thickBot="1">
      <c r="A492" s="41"/>
      <c r="B492" s="41"/>
      <c r="C492" s="41"/>
      <c r="D492" s="41"/>
      <c r="E492" s="41"/>
    </row>
    <row r="493" spans="1:5" ht="15" thickBot="1">
      <c r="A493" s="41"/>
      <c r="B493" s="41"/>
      <c r="C493" s="41"/>
      <c r="D493" s="41"/>
      <c r="E493" s="41"/>
    </row>
    <row r="494" spans="1:5" ht="15" thickBot="1">
      <c r="A494" s="41"/>
      <c r="B494" s="41"/>
      <c r="C494" s="41"/>
      <c r="D494" s="41"/>
      <c r="E494" s="41"/>
    </row>
    <row r="495" spans="1:5" ht="15" thickBot="1">
      <c r="A495" s="41"/>
      <c r="B495" s="41"/>
      <c r="C495" s="41"/>
      <c r="D495" s="41"/>
      <c r="E495" s="41"/>
    </row>
    <row r="496" spans="1:5" ht="15" thickBot="1">
      <c r="A496" s="41"/>
      <c r="B496" s="41"/>
      <c r="C496" s="41"/>
      <c r="D496" s="41"/>
      <c r="E496" s="41"/>
    </row>
    <row r="497" spans="1:5" ht="15" thickBot="1">
      <c r="A497" s="41"/>
      <c r="B497" s="41"/>
      <c r="C497" s="41"/>
      <c r="D497" s="41"/>
      <c r="E497" s="41"/>
    </row>
    <row r="498" spans="1:5" ht="15" thickBot="1">
      <c r="A498" s="41"/>
      <c r="B498" s="41"/>
      <c r="C498" s="41"/>
      <c r="D498" s="41"/>
      <c r="E498" s="41"/>
    </row>
    <row r="499" spans="1:5" ht="15" thickBot="1">
      <c r="A499" s="41"/>
      <c r="B499" s="41"/>
      <c r="C499" s="41"/>
      <c r="D499" s="41"/>
      <c r="E499" s="41"/>
    </row>
    <row r="500" spans="1:5" ht="15" thickBot="1">
      <c r="A500" s="41"/>
      <c r="B500" s="41"/>
      <c r="C500" s="41"/>
      <c r="D500" s="41"/>
      <c r="E500" s="41"/>
    </row>
    <row r="501" spans="1:5" ht="15" thickBot="1">
      <c r="A501" s="41"/>
      <c r="B501" s="41"/>
      <c r="C501" s="41"/>
      <c r="D501" s="41"/>
      <c r="E501" s="41"/>
    </row>
    <row r="502" spans="1:5" ht="15" thickBot="1">
      <c r="A502" s="41"/>
      <c r="B502" s="41"/>
      <c r="C502" s="41"/>
      <c r="D502" s="41"/>
      <c r="E502" s="41"/>
    </row>
    <row r="503" spans="1:5" ht="15" thickBot="1">
      <c r="A503" s="41"/>
      <c r="B503" s="41"/>
      <c r="C503" s="41"/>
      <c r="D503" s="41"/>
      <c r="E503" s="41"/>
    </row>
    <row r="504" spans="1:5" ht="15" thickBot="1">
      <c r="A504" s="41"/>
      <c r="B504" s="41"/>
      <c r="C504" s="41"/>
      <c r="D504" s="41"/>
      <c r="E504" s="41"/>
    </row>
    <row r="505" spans="1:5" ht="15" thickBot="1">
      <c r="A505" s="41"/>
      <c r="B505" s="41"/>
      <c r="C505" s="41"/>
      <c r="D505" s="41"/>
      <c r="E505" s="41"/>
    </row>
    <row r="506" spans="1:5" ht="15" thickBot="1">
      <c r="A506" s="41"/>
      <c r="B506" s="41"/>
      <c r="C506" s="41"/>
      <c r="D506" s="41"/>
      <c r="E506" s="41"/>
    </row>
    <row r="507" spans="1:5" ht="15" thickBot="1">
      <c r="A507" s="41"/>
      <c r="B507" s="41"/>
      <c r="C507" s="41"/>
      <c r="D507" s="41"/>
      <c r="E507" s="41"/>
    </row>
    <row r="508" spans="1:5" ht="15" thickBot="1">
      <c r="A508" s="41"/>
      <c r="B508" s="41"/>
      <c r="C508" s="41"/>
      <c r="D508" s="41"/>
      <c r="E508" s="41"/>
    </row>
    <row r="509" spans="1:5" ht="15" thickBot="1">
      <c r="A509" s="41"/>
      <c r="B509" s="41"/>
      <c r="C509" s="41"/>
      <c r="D509" s="41"/>
      <c r="E509" s="41"/>
    </row>
    <row r="510" spans="1:5" ht="15" thickBot="1">
      <c r="A510" s="41"/>
      <c r="B510" s="41"/>
      <c r="C510" s="41"/>
      <c r="D510" s="41"/>
      <c r="E510" s="41"/>
    </row>
    <row r="511" spans="1:5" ht="15" thickBot="1">
      <c r="A511" s="41"/>
      <c r="B511" s="41"/>
      <c r="C511" s="41"/>
      <c r="D511" s="41"/>
      <c r="E511" s="41"/>
    </row>
    <row r="512" spans="1:5" ht="15" thickBot="1">
      <c r="A512" s="41"/>
      <c r="B512" s="41"/>
      <c r="C512" s="41"/>
      <c r="D512" s="41"/>
      <c r="E512" s="41"/>
    </row>
    <row r="513" spans="1:5" ht="15" thickBot="1">
      <c r="A513" s="41"/>
      <c r="B513" s="41"/>
      <c r="C513" s="41"/>
      <c r="D513" s="41"/>
      <c r="E513" s="41"/>
    </row>
    <row r="514" spans="1:5" ht="15" thickBot="1">
      <c r="A514" s="41"/>
      <c r="B514" s="41"/>
      <c r="C514" s="41"/>
      <c r="D514" s="41"/>
      <c r="E514" s="41"/>
    </row>
    <row r="515" spans="1:5" ht="15" thickBot="1">
      <c r="A515" s="41"/>
      <c r="B515" s="41"/>
      <c r="C515" s="41"/>
      <c r="D515" s="41"/>
      <c r="E515" s="41"/>
    </row>
    <row r="516" spans="1:5" ht="15" thickBot="1">
      <c r="A516" s="41"/>
      <c r="B516" s="41"/>
      <c r="C516" s="41"/>
      <c r="D516" s="41"/>
      <c r="E516" s="41"/>
    </row>
    <row r="517" spans="1:5" ht="15" thickBot="1">
      <c r="A517" s="41"/>
      <c r="B517" s="41"/>
      <c r="C517" s="41"/>
      <c r="D517" s="41"/>
      <c r="E517" s="41"/>
    </row>
    <row r="518" spans="1:5" ht="15" thickBot="1">
      <c r="A518" s="41"/>
      <c r="B518" s="41"/>
      <c r="C518" s="41"/>
      <c r="D518" s="41"/>
      <c r="E518" s="41"/>
    </row>
    <row r="519" spans="1:5" ht="15" thickBot="1">
      <c r="A519" s="41"/>
      <c r="B519" s="41"/>
      <c r="C519" s="41"/>
      <c r="D519" s="41"/>
      <c r="E519" s="41"/>
    </row>
    <row r="520" spans="1:5" ht="15" thickBot="1">
      <c r="A520" s="41"/>
      <c r="B520" s="41"/>
      <c r="C520" s="41"/>
      <c r="D520" s="41"/>
      <c r="E520" s="41"/>
    </row>
    <row r="521" spans="1:5" ht="15" thickBot="1">
      <c r="A521" s="41"/>
      <c r="B521" s="41"/>
      <c r="C521" s="41"/>
      <c r="D521" s="41"/>
      <c r="E521" s="41"/>
    </row>
    <row r="522" spans="1:5" ht="15" thickBot="1">
      <c r="A522" s="41"/>
      <c r="B522" s="41"/>
      <c r="C522" s="41"/>
      <c r="D522" s="41"/>
      <c r="E522" s="41"/>
    </row>
    <row r="523" spans="1:5" ht="15" thickBot="1">
      <c r="A523" s="41"/>
      <c r="B523" s="41"/>
      <c r="C523" s="41"/>
      <c r="D523" s="41"/>
      <c r="E523" s="41"/>
    </row>
    <row r="524" spans="1:5" ht="15" thickBot="1">
      <c r="A524" s="41"/>
      <c r="B524" s="41"/>
      <c r="C524" s="41"/>
      <c r="D524" s="41"/>
      <c r="E524" s="41"/>
    </row>
    <row r="525" spans="1:5" ht="15" thickBot="1">
      <c r="A525" s="41"/>
      <c r="B525" s="41"/>
      <c r="C525" s="41"/>
      <c r="D525" s="41"/>
      <c r="E525" s="41"/>
    </row>
    <row r="526" spans="1:5" ht="15" thickBot="1">
      <c r="A526" s="41"/>
      <c r="B526" s="41"/>
      <c r="C526" s="41"/>
      <c r="D526" s="41"/>
      <c r="E526" s="41"/>
    </row>
    <row r="527" spans="1:5" ht="15" thickBot="1">
      <c r="A527" s="41"/>
      <c r="B527" s="41"/>
      <c r="C527" s="41"/>
      <c r="D527" s="41"/>
      <c r="E527" s="41"/>
    </row>
    <row r="528" spans="1:5" ht="15" thickBot="1">
      <c r="A528" s="41"/>
      <c r="B528" s="41"/>
      <c r="C528" s="41"/>
      <c r="D528" s="41"/>
      <c r="E528" s="41"/>
    </row>
    <row r="529" spans="1:5" ht="15" thickBot="1">
      <c r="A529" s="41"/>
      <c r="B529" s="41"/>
      <c r="C529" s="41"/>
      <c r="D529" s="41"/>
      <c r="E529" s="41"/>
    </row>
    <row r="530" spans="1:5" ht="15" thickBot="1">
      <c r="A530" s="41"/>
      <c r="B530" s="41"/>
      <c r="C530" s="41"/>
      <c r="D530" s="41"/>
      <c r="E530" s="41"/>
    </row>
    <row r="531" spans="1:5" ht="15" thickBot="1">
      <c r="A531" s="41"/>
      <c r="B531" s="41"/>
      <c r="C531" s="41"/>
      <c r="D531" s="41"/>
      <c r="E531" s="41"/>
    </row>
    <row r="532" spans="1:5" ht="15" thickBot="1">
      <c r="A532" s="41"/>
      <c r="B532" s="41"/>
      <c r="C532" s="41"/>
      <c r="D532" s="41"/>
      <c r="E532" s="41"/>
    </row>
    <row r="533" spans="1:5" ht="15" thickBot="1">
      <c r="A533" s="41"/>
      <c r="B533" s="41"/>
      <c r="C533" s="41"/>
      <c r="D533" s="41"/>
      <c r="E533" s="41"/>
    </row>
    <row r="534" spans="1:5" ht="15" thickBot="1">
      <c r="A534" s="41"/>
      <c r="B534" s="41"/>
      <c r="C534" s="41"/>
      <c r="D534" s="41"/>
      <c r="E534" s="41"/>
    </row>
    <row r="535" spans="1:5" ht="15" thickBot="1">
      <c r="A535" s="41"/>
      <c r="B535" s="41"/>
      <c r="C535" s="41"/>
      <c r="D535" s="41"/>
      <c r="E535" s="41"/>
    </row>
    <row r="536" spans="1:5" ht="15" thickBot="1">
      <c r="A536" s="41"/>
      <c r="B536" s="41"/>
      <c r="C536" s="41"/>
      <c r="D536" s="41"/>
      <c r="E536" s="41"/>
    </row>
    <row r="537" spans="1:5" ht="15" thickBot="1">
      <c r="A537" s="41"/>
      <c r="B537" s="41"/>
      <c r="C537" s="41"/>
      <c r="D537" s="41"/>
      <c r="E537" s="41"/>
    </row>
    <row r="538" spans="1:5" ht="15" thickBot="1">
      <c r="A538" s="41"/>
      <c r="B538" s="41"/>
      <c r="C538" s="41"/>
      <c r="D538" s="41"/>
      <c r="E538" s="41"/>
    </row>
    <row r="539" spans="1:5" ht="15" thickBot="1">
      <c r="A539" s="41"/>
      <c r="B539" s="41"/>
      <c r="C539" s="41"/>
      <c r="D539" s="41"/>
      <c r="E539" s="41"/>
    </row>
    <row r="540" spans="1:5" ht="15" thickBot="1">
      <c r="A540" s="41"/>
      <c r="B540" s="41"/>
      <c r="C540" s="41"/>
      <c r="D540" s="41"/>
      <c r="E540" s="41"/>
    </row>
    <row r="541" spans="1:5" ht="15" thickBot="1">
      <c r="A541" s="41"/>
      <c r="B541" s="41"/>
      <c r="C541" s="41"/>
      <c r="D541" s="41"/>
      <c r="E541" s="41"/>
    </row>
    <row r="542" spans="1:5" ht="15" thickBot="1">
      <c r="A542" s="41"/>
      <c r="B542" s="41"/>
      <c r="C542" s="41"/>
      <c r="D542" s="41"/>
      <c r="E542" s="41"/>
    </row>
    <row r="543" spans="1:5" ht="15" thickBot="1">
      <c r="A543" s="41"/>
      <c r="B543" s="41"/>
      <c r="C543" s="41"/>
      <c r="D543" s="41"/>
      <c r="E543" s="41"/>
    </row>
    <row r="544" spans="1:5" ht="15" thickBot="1">
      <c r="A544" s="41"/>
      <c r="B544" s="41"/>
      <c r="C544" s="41"/>
      <c r="D544" s="41"/>
      <c r="E544" s="41"/>
    </row>
    <row r="545" spans="1:5" ht="15" thickBot="1">
      <c r="A545" s="41"/>
      <c r="B545" s="41"/>
      <c r="C545" s="41"/>
      <c r="D545" s="41"/>
      <c r="E545" s="41"/>
    </row>
    <row r="546" spans="1:5" ht="15" thickBot="1">
      <c r="A546" s="41"/>
      <c r="B546" s="41"/>
      <c r="C546" s="41"/>
      <c r="D546" s="41"/>
      <c r="E546" s="41"/>
    </row>
    <row r="547" spans="1:5" ht="15" thickBot="1">
      <c r="A547" s="41"/>
      <c r="B547" s="41"/>
      <c r="C547" s="41"/>
      <c r="D547" s="41"/>
      <c r="E547" s="41"/>
    </row>
    <row r="548" spans="1:5" ht="15" thickBot="1">
      <c r="A548" s="41"/>
      <c r="B548" s="41"/>
      <c r="C548" s="41"/>
      <c r="D548" s="41"/>
      <c r="E548" s="41"/>
    </row>
    <row r="549" spans="1:5" ht="15" thickBot="1">
      <c r="A549" s="41"/>
      <c r="B549" s="41"/>
      <c r="C549" s="41"/>
      <c r="D549" s="41"/>
      <c r="E549" s="41"/>
    </row>
    <row r="550" spans="1:5" ht="15" thickBot="1">
      <c r="A550" s="41"/>
      <c r="B550" s="41"/>
      <c r="C550" s="41"/>
      <c r="D550" s="41"/>
      <c r="E550" s="41"/>
    </row>
    <row r="551" spans="1:5" ht="15" thickBot="1">
      <c r="A551" s="41"/>
      <c r="B551" s="41"/>
      <c r="C551" s="41"/>
      <c r="D551" s="41"/>
      <c r="E551" s="41"/>
    </row>
    <row r="552" spans="1:5" ht="15" thickBot="1">
      <c r="A552" s="41"/>
      <c r="B552" s="41"/>
      <c r="C552" s="41"/>
      <c r="D552" s="41"/>
      <c r="E552" s="41"/>
    </row>
    <row r="553" spans="1:5" ht="15" thickBot="1">
      <c r="A553" s="41"/>
      <c r="B553" s="41"/>
      <c r="C553" s="41"/>
      <c r="D553" s="41"/>
      <c r="E553" s="41"/>
    </row>
    <row r="554" spans="1:5" ht="15" thickBot="1">
      <c r="A554" s="41"/>
      <c r="B554" s="41"/>
      <c r="C554" s="41"/>
      <c r="D554" s="41"/>
      <c r="E554" s="41"/>
    </row>
    <row r="555" spans="1:5" ht="15" thickBot="1">
      <c r="A555" s="41"/>
      <c r="B555" s="41"/>
      <c r="C555" s="41"/>
      <c r="D555" s="41"/>
      <c r="E555" s="41"/>
    </row>
    <row r="556" spans="1:5" ht="15" thickBot="1">
      <c r="A556" s="41"/>
      <c r="B556" s="41"/>
      <c r="C556" s="41"/>
      <c r="D556" s="41"/>
      <c r="E556" s="41"/>
    </row>
    <row r="557" spans="1:5" ht="15" thickBot="1">
      <c r="A557" s="41"/>
      <c r="B557" s="41"/>
      <c r="C557" s="41"/>
      <c r="D557" s="41"/>
      <c r="E557" s="41"/>
    </row>
    <row r="558" spans="1:5" ht="15" thickBot="1">
      <c r="A558" s="41"/>
      <c r="B558" s="41"/>
      <c r="C558" s="41"/>
      <c r="D558" s="41"/>
      <c r="E558" s="41"/>
    </row>
    <row r="559" spans="1:5" ht="15" thickBot="1">
      <c r="A559" s="41"/>
      <c r="B559" s="41"/>
      <c r="C559" s="41"/>
      <c r="D559" s="41"/>
      <c r="E559" s="41"/>
    </row>
    <row r="560" spans="1:5" ht="15" thickBot="1">
      <c r="A560" s="41"/>
      <c r="B560" s="41"/>
      <c r="C560" s="41"/>
      <c r="D560" s="41"/>
      <c r="E560" s="41"/>
    </row>
    <row r="561" spans="1:5" ht="15" thickBot="1">
      <c r="A561" s="41"/>
      <c r="B561" s="41"/>
      <c r="C561" s="41"/>
      <c r="D561" s="41"/>
      <c r="E561" s="41"/>
    </row>
    <row r="562" spans="1:5" ht="15" thickBot="1">
      <c r="A562" s="41"/>
      <c r="B562" s="41"/>
      <c r="C562" s="41"/>
      <c r="D562" s="41"/>
      <c r="E562" s="41"/>
    </row>
    <row r="563" spans="1:5" ht="15" thickBot="1">
      <c r="A563" s="41"/>
      <c r="B563" s="41"/>
      <c r="C563" s="41"/>
      <c r="D563" s="41"/>
      <c r="E563" s="41"/>
    </row>
    <row r="564" spans="1:5" ht="15" thickBot="1">
      <c r="A564" s="41"/>
      <c r="B564" s="41"/>
      <c r="C564" s="41"/>
      <c r="D564" s="41"/>
      <c r="E564" s="41"/>
    </row>
    <row r="565" spans="1:5" ht="15" thickBot="1">
      <c r="A565" s="41"/>
      <c r="B565" s="41"/>
      <c r="C565" s="41"/>
      <c r="D565" s="41"/>
      <c r="E565" s="41"/>
    </row>
    <row r="566" spans="1:5" ht="15" thickBot="1">
      <c r="A566" s="41"/>
      <c r="B566" s="41"/>
      <c r="C566" s="41"/>
      <c r="D566" s="41"/>
      <c r="E566" s="41"/>
    </row>
    <row r="567" spans="1:5" ht="15" thickBot="1">
      <c r="A567" s="41"/>
      <c r="B567" s="41"/>
      <c r="C567" s="41"/>
      <c r="D567" s="41"/>
      <c r="E567" s="41"/>
    </row>
    <row r="568" spans="1:5" ht="15" thickBot="1">
      <c r="A568" s="41"/>
      <c r="B568" s="41"/>
      <c r="C568" s="41"/>
      <c r="D568" s="41"/>
      <c r="E568" s="41"/>
    </row>
    <row r="569" spans="1:5" ht="15" thickBot="1">
      <c r="A569" s="41"/>
      <c r="B569" s="41"/>
      <c r="C569" s="41"/>
      <c r="D569" s="41"/>
      <c r="E569" s="41"/>
    </row>
    <row r="570" spans="1:5" ht="15" thickBot="1">
      <c r="A570" s="41"/>
      <c r="B570" s="41"/>
      <c r="C570" s="41"/>
      <c r="D570" s="41"/>
      <c r="E570" s="41"/>
    </row>
    <row r="571" spans="1:5" ht="15" thickBot="1">
      <c r="A571" s="41"/>
      <c r="B571" s="41"/>
      <c r="C571" s="41"/>
      <c r="D571" s="41"/>
      <c r="E571" s="41"/>
    </row>
    <row r="572" spans="1:5" ht="15" thickBot="1">
      <c r="A572" s="41"/>
      <c r="B572" s="41"/>
      <c r="C572" s="41"/>
      <c r="D572" s="41"/>
      <c r="E572" s="41"/>
    </row>
    <row r="573" spans="1:5" ht="15" thickBot="1">
      <c r="A573" s="41"/>
      <c r="B573" s="41"/>
      <c r="C573" s="41"/>
      <c r="D573" s="41"/>
      <c r="E573" s="41"/>
    </row>
    <row r="574" spans="1:5" ht="15" thickBot="1">
      <c r="A574" s="41"/>
      <c r="B574" s="41"/>
      <c r="C574" s="41"/>
      <c r="D574" s="41"/>
      <c r="E574" s="41"/>
    </row>
    <row r="575" spans="1:5" ht="15" thickBot="1">
      <c r="A575" s="41"/>
      <c r="B575" s="41"/>
      <c r="C575" s="41"/>
      <c r="D575" s="41"/>
      <c r="E575" s="41"/>
    </row>
    <row r="576" spans="1:5" ht="15" thickBot="1">
      <c r="A576" s="41"/>
      <c r="B576" s="41"/>
      <c r="C576" s="41"/>
      <c r="D576" s="41"/>
      <c r="E576" s="41"/>
    </row>
    <row r="577" spans="1:5" ht="15" thickBot="1">
      <c r="A577" s="41"/>
      <c r="B577" s="41"/>
      <c r="C577" s="41"/>
      <c r="D577" s="41"/>
      <c r="E577" s="41"/>
    </row>
    <row r="578" spans="1:5" ht="15" thickBot="1">
      <c r="A578" s="41"/>
      <c r="B578" s="41"/>
      <c r="C578" s="41"/>
      <c r="D578" s="41"/>
      <c r="E578" s="41"/>
    </row>
    <row r="579" spans="1:5" ht="15" thickBot="1">
      <c r="A579" s="41"/>
      <c r="B579" s="41"/>
      <c r="C579" s="41"/>
      <c r="D579" s="41"/>
      <c r="E579" s="41"/>
    </row>
    <row r="580" spans="1:5" ht="15" thickBot="1">
      <c r="A580" s="41"/>
      <c r="B580" s="41"/>
      <c r="C580" s="41"/>
      <c r="D580" s="41"/>
      <c r="E580" s="41"/>
    </row>
    <row r="581" spans="1:5" ht="15" thickBot="1">
      <c r="A581" s="41"/>
      <c r="B581" s="41"/>
      <c r="C581" s="41"/>
      <c r="D581" s="41"/>
      <c r="E581" s="41"/>
    </row>
    <row r="582" spans="1:5" ht="15" thickBot="1">
      <c r="A582" s="41"/>
      <c r="B582" s="41"/>
      <c r="C582" s="41"/>
      <c r="D582" s="41"/>
      <c r="E582" s="41"/>
    </row>
    <row r="583" spans="1:5" ht="15" thickBot="1">
      <c r="A583" s="41"/>
      <c r="B583" s="41"/>
      <c r="C583" s="41"/>
      <c r="D583" s="41"/>
      <c r="E583" s="41"/>
    </row>
    <row r="584" spans="1:5" ht="15" thickBot="1">
      <c r="A584" s="41"/>
      <c r="B584" s="41"/>
      <c r="C584" s="41"/>
      <c r="D584" s="41"/>
      <c r="E584" s="41"/>
    </row>
    <row r="585" spans="1:5" ht="15" thickBot="1">
      <c r="A585" s="41"/>
      <c r="B585" s="41"/>
      <c r="C585" s="41"/>
      <c r="D585" s="41"/>
      <c r="E585" s="41"/>
    </row>
    <row r="586" spans="1:5" ht="15" thickBot="1">
      <c r="A586" s="41"/>
      <c r="B586" s="41"/>
      <c r="C586" s="41"/>
      <c r="D586" s="41"/>
      <c r="E586" s="41"/>
    </row>
    <row r="587" spans="1:5" ht="15" thickBot="1">
      <c r="A587" s="41"/>
      <c r="B587" s="41"/>
      <c r="C587" s="41"/>
      <c r="D587" s="41"/>
      <c r="E587" s="41"/>
    </row>
    <row r="588" spans="1:5" ht="15" thickBot="1">
      <c r="A588" s="41"/>
      <c r="B588" s="41"/>
      <c r="C588" s="41"/>
      <c r="D588" s="41"/>
      <c r="E588" s="41"/>
    </row>
    <row r="589" spans="1:5" ht="15" thickBot="1">
      <c r="A589" s="41"/>
      <c r="B589" s="41"/>
      <c r="C589" s="41"/>
      <c r="D589" s="41"/>
      <c r="E589" s="41"/>
    </row>
    <row r="590" spans="1:5" ht="15" thickBot="1">
      <c r="A590" s="41"/>
      <c r="B590" s="41"/>
      <c r="C590" s="41"/>
      <c r="D590" s="41"/>
      <c r="E590" s="41"/>
    </row>
    <row r="591" spans="1:5" ht="15" thickBot="1">
      <c r="A591" s="41"/>
      <c r="B591" s="41"/>
      <c r="C591" s="41"/>
      <c r="D591" s="41"/>
      <c r="E591" s="41"/>
    </row>
    <row r="592" spans="1:5" ht="15" thickBot="1">
      <c r="A592" s="41"/>
      <c r="B592" s="41"/>
      <c r="C592" s="41"/>
      <c r="D592" s="41"/>
      <c r="E592" s="41"/>
    </row>
    <row r="593" spans="1:5" ht="15" thickBot="1">
      <c r="A593" s="41"/>
      <c r="B593" s="41"/>
      <c r="C593" s="41"/>
      <c r="D593" s="41"/>
      <c r="E593" s="41"/>
    </row>
    <row r="594" spans="1:5" ht="15" thickBot="1">
      <c r="A594" s="41"/>
      <c r="B594" s="41"/>
      <c r="C594" s="41"/>
      <c r="D594" s="41"/>
      <c r="E594" s="41"/>
    </row>
    <row r="595" spans="1:5" ht="15" thickBot="1">
      <c r="A595" s="41"/>
      <c r="B595" s="41"/>
      <c r="C595" s="41"/>
      <c r="D595" s="41"/>
      <c r="E595" s="41"/>
    </row>
    <row r="596" spans="1:5" ht="15" thickBot="1">
      <c r="A596" s="41"/>
      <c r="B596" s="41"/>
      <c r="C596" s="41"/>
      <c r="D596" s="41"/>
      <c r="E596" s="41"/>
    </row>
    <row r="597" spans="1:5" ht="15" thickBot="1">
      <c r="A597" s="41"/>
      <c r="B597" s="41"/>
      <c r="C597" s="41"/>
      <c r="D597" s="41"/>
      <c r="E597" s="41"/>
    </row>
    <row r="598" spans="1:5" ht="15" thickBot="1">
      <c r="A598" s="41"/>
      <c r="B598" s="41"/>
      <c r="C598" s="41"/>
      <c r="D598" s="41"/>
      <c r="E598" s="41"/>
    </row>
    <row r="599" spans="1:5" ht="15" thickBot="1">
      <c r="A599" s="41"/>
      <c r="B599" s="41"/>
      <c r="C599" s="41"/>
      <c r="D599" s="41"/>
      <c r="E599" s="41"/>
    </row>
    <row r="600" spans="1:5" ht="15" thickBot="1">
      <c r="A600" s="41"/>
      <c r="B600" s="41"/>
      <c r="C600" s="41"/>
      <c r="D600" s="41"/>
      <c r="E600" s="41"/>
    </row>
    <row r="601" spans="1:5" ht="15" thickBot="1">
      <c r="A601" s="41"/>
      <c r="B601" s="41"/>
      <c r="C601" s="41"/>
      <c r="D601" s="41"/>
      <c r="E601" s="41"/>
    </row>
    <row r="602" spans="1:5" ht="15" thickBot="1">
      <c r="A602" s="41"/>
      <c r="B602" s="41"/>
      <c r="C602" s="41"/>
      <c r="D602" s="41"/>
      <c r="E602" s="41"/>
    </row>
    <row r="603" spans="1:5" ht="15" thickBot="1">
      <c r="A603" s="41"/>
      <c r="B603" s="41"/>
      <c r="C603" s="41"/>
      <c r="D603" s="41"/>
      <c r="E603" s="41"/>
    </row>
    <row r="604" spans="1:5" ht="15" thickBot="1">
      <c r="A604" s="41"/>
      <c r="B604" s="41"/>
      <c r="C604" s="41"/>
      <c r="D604" s="41"/>
      <c r="E604" s="41"/>
    </row>
    <row r="605" spans="1:5" ht="15" thickBot="1">
      <c r="A605" s="41"/>
      <c r="B605" s="41"/>
      <c r="C605" s="41"/>
      <c r="D605" s="41"/>
      <c r="E605" s="41"/>
    </row>
    <row r="606" spans="1:5" ht="15" thickBot="1">
      <c r="A606" s="41"/>
      <c r="B606" s="41"/>
      <c r="C606" s="41"/>
      <c r="D606" s="41"/>
      <c r="E606" s="41"/>
    </row>
    <row r="607" spans="1:5" ht="15" thickBot="1">
      <c r="A607" s="41"/>
      <c r="B607" s="41"/>
      <c r="C607" s="41"/>
      <c r="D607" s="41"/>
      <c r="E607" s="41"/>
    </row>
    <row r="608" spans="1:5" ht="15" thickBot="1">
      <c r="A608" s="41"/>
      <c r="B608" s="41"/>
      <c r="C608" s="41"/>
      <c r="D608" s="41"/>
      <c r="E608" s="41"/>
    </row>
    <row r="609" spans="1:5" ht="15" thickBot="1">
      <c r="A609" s="41"/>
      <c r="B609" s="41"/>
      <c r="C609" s="41"/>
      <c r="D609" s="41"/>
      <c r="E609" s="41"/>
    </row>
    <row r="610" spans="1:5" ht="15" thickBot="1">
      <c r="A610" s="41"/>
      <c r="B610" s="41"/>
      <c r="C610" s="41"/>
      <c r="D610" s="41"/>
      <c r="E610" s="41"/>
    </row>
    <row r="611" spans="1:5" ht="15" thickBot="1">
      <c r="A611" s="41"/>
      <c r="B611" s="41"/>
      <c r="C611" s="41"/>
      <c r="D611" s="41"/>
      <c r="E611" s="41"/>
    </row>
    <row r="612" spans="1:5" ht="15" thickBot="1">
      <c r="A612" s="41"/>
      <c r="B612" s="41"/>
      <c r="C612" s="41"/>
      <c r="D612" s="41"/>
      <c r="E612" s="41"/>
    </row>
    <row r="613" spans="1:5" ht="15" thickBot="1">
      <c r="A613" s="41"/>
      <c r="B613" s="41"/>
      <c r="C613" s="41"/>
      <c r="D613" s="41"/>
      <c r="E613" s="41"/>
    </row>
    <row r="614" spans="1:5" ht="15" thickBot="1">
      <c r="A614" s="41"/>
      <c r="B614" s="41"/>
      <c r="C614" s="41"/>
      <c r="D614" s="41"/>
      <c r="E614" s="41"/>
    </row>
    <row r="615" spans="1:5" ht="15" thickBot="1">
      <c r="A615" s="41"/>
      <c r="B615" s="41"/>
      <c r="C615" s="41"/>
      <c r="D615" s="41"/>
      <c r="E615" s="41"/>
    </row>
    <row r="616" spans="1:5" ht="15" thickBot="1">
      <c r="A616" s="41"/>
      <c r="B616" s="41"/>
      <c r="C616" s="41"/>
      <c r="D616" s="41"/>
      <c r="E616" s="41"/>
    </row>
    <row r="617" spans="1:5" ht="15" thickBot="1">
      <c r="A617" s="41"/>
      <c r="B617" s="41"/>
      <c r="C617" s="41"/>
      <c r="D617" s="41"/>
      <c r="E617" s="41"/>
    </row>
    <row r="618" spans="1:5" ht="15" thickBot="1">
      <c r="A618" s="41"/>
      <c r="B618" s="41"/>
      <c r="C618" s="41"/>
      <c r="D618" s="41"/>
      <c r="E618" s="41"/>
    </row>
    <row r="619" spans="1:5" ht="15" thickBot="1">
      <c r="A619" s="41"/>
      <c r="B619" s="41"/>
      <c r="C619" s="41"/>
      <c r="D619" s="41"/>
      <c r="E619" s="41"/>
    </row>
    <row r="620" spans="1:5" ht="15" thickBot="1">
      <c r="A620" s="41"/>
      <c r="B620" s="41"/>
      <c r="C620" s="41"/>
      <c r="D620" s="41"/>
      <c r="E620" s="41"/>
    </row>
    <row r="621" spans="1:5" ht="15" thickBot="1">
      <c r="A621" s="41"/>
      <c r="B621" s="41"/>
      <c r="C621" s="41"/>
      <c r="D621" s="41"/>
      <c r="E621" s="41"/>
    </row>
    <row r="622" spans="1:5" ht="15" thickBot="1">
      <c r="A622" s="41"/>
      <c r="B622" s="41"/>
      <c r="C622" s="41"/>
      <c r="D622" s="41"/>
      <c r="E622" s="41"/>
    </row>
    <row r="623" spans="1:5" ht="15" thickBot="1">
      <c r="A623" s="41"/>
      <c r="B623" s="41"/>
      <c r="C623" s="41"/>
      <c r="D623" s="41"/>
      <c r="E623" s="41"/>
    </row>
    <row r="624" spans="1:5" ht="15" thickBot="1">
      <c r="A624" s="41"/>
      <c r="B624" s="41"/>
      <c r="C624" s="41"/>
      <c r="D624" s="41"/>
      <c r="E624" s="41"/>
    </row>
    <row r="625" spans="1:5" ht="15" thickBot="1">
      <c r="A625" s="41"/>
      <c r="B625" s="41"/>
      <c r="C625" s="41"/>
      <c r="D625" s="41"/>
      <c r="E625" s="41"/>
    </row>
    <row r="626" spans="1:5" ht="15" thickBot="1">
      <c r="A626" s="41"/>
      <c r="B626" s="41"/>
      <c r="C626" s="41"/>
      <c r="D626" s="41"/>
      <c r="E626" s="41"/>
    </row>
    <row r="627" spans="1:5" ht="15" thickBot="1">
      <c r="A627" s="41"/>
      <c r="B627" s="41"/>
      <c r="C627" s="41"/>
      <c r="D627" s="41"/>
      <c r="E627" s="41"/>
    </row>
    <row r="628" spans="1:5" ht="15" thickBot="1">
      <c r="A628" s="41"/>
      <c r="B628" s="41"/>
      <c r="C628" s="41"/>
      <c r="D628" s="41"/>
      <c r="E628" s="41"/>
    </row>
    <row r="629" spans="1:5" ht="15" thickBot="1">
      <c r="A629" s="41"/>
      <c r="B629" s="41"/>
      <c r="C629" s="41"/>
      <c r="D629" s="41"/>
      <c r="E629" s="41"/>
    </row>
    <row r="630" spans="1:5" ht="15" thickBot="1">
      <c r="A630" s="41"/>
      <c r="B630" s="41"/>
      <c r="C630" s="41"/>
      <c r="D630" s="41"/>
      <c r="E630" s="41"/>
    </row>
    <row r="631" spans="1:5" ht="15" thickBot="1">
      <c r="A631" s="41"/>
      <c r="B631" s="41"/>
      <c r="C631" s="41"/>
      <c r="D631" s="41"/>
      <c r="E631" s="41"/>
    </row>
    <row r="632" spans="1:5" ht="15" thickBot="1">
      <c r="A632" s="41"/>
      <c r="B632" s="41"/>
      <c r="C632" s="41"/>
      <c r="D632" s="41"/>
      <c r="E632" s="41"/>
    </row>
    <row r="633" spans="1:5" ht="15" thickBot="1">
      <c r="A633" s="41"/>
      <c r="B633" s="41"/>
      <c r="C633" s="41"/>
      <c r="D633" s="41"/>
      <c r="E633" s="41"/>
    </row>
    <row r="634" spans="1:5" ht="15" thickBot="1">
      <c r="A634" s="41"/>
      <c r="B634" s="41"/>
      <c r="C634" s="41"/>
      <c r="D634" s="41"/>
      <c r="E634" s="41"/>
    </row>
    <row r="635" spans="1:5" ht="15" thickBot="1">
      <c r="A635" s="41"/>
      <c r="B635" s="41"/>
      <c r="C635" s="41"/>
      <c r="D635" s="41"/>
      <c r="E635" s="41"/>
    </row>
    <row r="636" spans="1:5" ht="15" thickBot="1">
      <c r="A636" s="41"/>
      <c r="B636" s="41"/>
      <c r="C636" s="41"/>
      <c r="D636" s="41"/>
      <c r="E636" s="41"/>
    </row>
    <row r="637" spans="1:5" ht="15" thickBot="1">
      <c r="A637" s="41"/>
      <c r="B637" s="41"/>
      <c r="C637" s="41"/>
      <c r="D637" s="41"/>
      <c r="E637" s="41"/>
    </row>
    <row r="638" spans="1:5" ht="15" thickBot="1">
      <c r="A638" s="41"/>
      <c r="B638" s="41"/>
      <c r="C638" s="41"/>
      <c r="D638" s="41"/>
      <c r="E638" s="41"/>
    </row>
    <row r="639" spans="1:5" ht="15" thickBot="1">
      <c r="A639" s="41"/>
      <c r="B639" s="41"/>
      <c r="C639" s="41"/>
      <c r="D639" s="41"/>
      <c r="E639" s="41"/>
    </row>
    <row r="640" spans="1:5" ht="15" thickBot="1">
      <c r="A640" s="41"/>
      <c r="B640" s="41"/>
      <c r="C640" s="41"/>
      <c r="D640" s="41"/>
      <c r="E640" s="41"/>
    </row>
    <row r="641" spans="1:5" ht="15" thickBot="1">
      <c r="A641" s="41"/>
      <c r="B641" s="41"/>
      <c r="C641" s="41"/>
      <c r="D641" s="41"/>
      <c r="E641" s="41"/>
    </row>
    <row r="642" spans="1:5" ht="15" thickBot="1">
      <c r="A642" s="41"/>
      <c r="B642" s="41"/>
      <c r="C642" s="41"/>
      <c r="D642" s="41"/>
      <c r="E642" s="41"/>
    </row>
    <row r="643" spans="1:5" ht="15" thickBot="1">
      <c r="A643" s="41"/>
      <c r="B643" s="41"/>
      <c r="C643" s="41"/>
      <c r="D643" s="41"/>
      <c r="E643" s="41"/>
    </row>
    <row r="644" spans="1:5" ht="15" thickBot="1">
      <c r="A644" s="41"/>
      <c r="B644" s="41"/>
      <c r="C644" s="41"/>
      <c r="D644" s="41"/>
      <c r="E644" s="41"/>
    </row>
    <row r="645" spans="1:5" ht="15" thickBot="1">
      <c r="A645" s="41"/>
      <c r="B645" s="41"/>
      <c r="C645" s="41"/>
      <c r="D645" s="41"/>
      <c r="E645" s="41"/>
    </row>
    <row r="646" spans="1:5" ht="15" thickBot="1">
      <c r="A646" s="41"/>
      <c r="B646" s="41"/>
      <c r="C646" s="41"/>
      <c r="D646" s="41"/>
      <c r="E646" s="41"/>
    </row>
    <row r="647" spans="1:5" ht="15" thickBot="1">
      <c r="A647" s="41"/>
      <c r="B647" s="41"/>
      <c r="C647" s="41"/>
      <c r="D647" s="41"/>
      <c r="E647" s="41"/>
    </row>
    <row r="648" spans="1:5" ht="15" thickBot="1">
      <c r="A648" s="41"/>
      <c r="B648" s="41"/>
      <c r="C648" s="41"/>
      <c r="D648" s="41"/>
      <c r="E648" s="41"/>
    </row>
    <row r="649" spans="1:5" ht="15" thickBot="1">
      <c r="A649" s="41"/>
      <c r="B649" s="41"/>
      <c r="C649" s="41"/>
      <c r="D649" s="41"/>
      <c r="E649" s="41"/>
    </row>
    <row r="650" spans="1:5" ht="15" thickBot="1">
      <c r="A650" s="41"/>
      <c r="B650" s="41"/>
      <c r="C650" s="41"/>
      <c r="D650" s="41"/>
      <c r="E650" s="41"/>
    </row>
    <row r="651" spans="1:5" ht="15" thickBot="1">
      <c r="A651" s="41"/>
      <c r="B651" s="41"/>
      <c r="C651" s="41"/>
      <c r="D651" s="41"/>
      <c r="E651" s="41"/>
    </row>
    <row r="652" spans="1:5" ht="15" thickBot="1">
      <c r="A652" s="41"/>
      <c r="B652" s="41"/>
      <c r="C652" s="41"/>
      <c r="D652" s="41"/>
      <c r="E652" s="41"/>
    </row>
    <row r="653" spans="1:5" ht="15" thickBot="1">
      <c r="A653" s="41"/>
      <c r="B653" s="41"/>
      <c r="C653" s="41"/>
      <c r="D653" s="41"/>
      <c r="E653" s="41"/>
    </row>
    <row r="654" spans="1:5" ht="15" thickBot="1">
      <c r="A654" s="41"/>
      <c r="B654" s="41"/>
      <c r="C654" s="41"/>
      <c r="D654" s="41"/>
      <c r="E654" s="41"/>
    </row>
    <row r="655" spans="1:5" ht="15" thickBot="1">
      <c r="A655" s="41"/>
      <c r="B655" s="41"/>
      <c r="C655" s="41"/>
      <c r="D655" s="41"/>
      <c r="E655" s="41"/>
    </row>
    <row r="656" spans="1:5" ht="15" thickBot="1">
      <c r="A656" s="41"/>
      <c r="B656" s="41"/>
      <c r="C656" s="41"/>
      <c r="D656" s="41"/>
      <c r="E656" s="41"/>
    </row>
    <row r="657" spans="1:5" ht="15" thickBot="1">
      <c r="A657" s="41"/>
      <c r="B657" s="41"/>
      <c r="C657" s="41"/>
      <c r="D657" s="41"/>
      <c r="E657" s="41"/>
    </row>
    <row r="658" spans="1:5" ht="15" thickBot="1">
      <c r="A658" s="41"/>
      <c r="B658" s="41"/>
      <c r="C658" s="41"/>
      <c r="D658" s="41"/>
      <c r="E658" s="41"/>
    </row>
    <row r="659" spans="1:5" ht="15" thickBot="1">
      <c r="A659" s="41"/>
      <c r="B659" s="41"/>
      <c r="C659" s="41"/>
      <c r="D659" s="41"/>
      <c r="E659" s="41"/>
    </row>
    <row r="660" spans="1:5" ht="15" thickBot="1">
      <c r="A660" s="41"/>
      <c r="B660" s="41"/>
      <c r="C660" s="41"/>
      <c r="D660" s="41"/>
      <c r="E660" s="41"/>
    </row>
    <row r="661" spans="1:5" ht="15" thickBot="1">
      <c r="A661" s="41"/>
      <c r="B661" s="41"/>
      <c r="C661" s="41"/>
      <c r="D661" s="41"/>
      <c r="E661" s="41"/>
    </row>
    <row r="662" spans="1:5" ht="15" thickBot="1">
      <c r="A662" s="41"/>
      <c r="B662" s="41"/>
      <c r="C662" s="41"/>
      <c r="D662" s="41"/>
      <c r="E662" s="41"/>
    </row>
    <row r="663" spans="1:5" ht="15" thickBot="1">
      <c r="A663" s="41"/>
      <c r="B663" s="41"/>
      <c r="C663" s="41"/>
      <c r="D663" s="41"/>
      <c r="E663" s="41"/>
    </row>
    <row r="664" spans="1:5" ht="15" thickBot="1">
      <c r="A664" s="41"/>
      <c r="B664" s="41"/>
      <c r="C664" s="41"/>
      <c r="D664" s="41"/>
      <c r="E664" s="41"/>
    </row>
    <row r="665" spans="1:5" ht="15" thickBot="1">
      <c r="A665" s="41"/>
      <c r="B665" s="41"/>
      <c r="C665" s="41"/>
      <c r="D665" s="41"/>
      <c r="E665" s="41"/>
    </row>
    <row r="666" spans="1:5" ht="15" thickBot="1">
      <c r="A666" s="41"/>
      <c r="B666" s="41"/>
      <c r="C666" s="41"/>
      <c r="D666" s="41"/>
      <c r="E666" s="41"/>
    </row>
    <row r="667" spans="1:5" ht="15" thickBot="1">
      <c r="A667" s="41"/>
      <c r="B667" s="41"/>
      <c r="C667" s="41"/>
      <c r="D667" s="41"/>
      <c r="E667" s="41"/>
    </row>
    <row r="668" spans="1:5" ht="15" thickBot="1">
      <c r="A668" s="41"/>
      <c r="B668" s="41"/>
      <c r="C668" s="41"/>
      <c r="D668" s="41"/>
      <c r="E668" s="41"/>
    </row>
    <row r="669" spans="1:5" ht="15" thickBot="1">
      <c r="A669" s="41"/>
      <c r="B669" s="41"/>
      <c r="C669" s="41"/>
      <c r="D669" s="41"/>
      <c r="E669" s="41"/>
    </row>
    <row r="670" spans="1:5" ht="15" thickBot="1">
      <c r="A670" s="41"/>
      <c r="B670" s="41"/>
      <c r="C670" s="41"/>
      <c r="D670" s="41"/>
      <c r="E670" s="41"/>
    </row>
    <row r="671" spans="1:5" ht="15" thickBot="1">
      <c r="A671" s="41"/>
      <c r="B671" s="41"/>
      <c r="C671" s="41"/>
      <c r="D671" s="41"/>
      <c r="E671" s="41"/>
    </row>
    <row r="672" spans="1:5" ht="15" thickBot="1">
      <c r="A672" s="41"/>
      <c r="B672" s="41"/>
      <c r="C672" s="41"/>
      <c r="D672" s="41"/>
      <c r="E672" s="41"/>
    </row>
    <row r="673" spans="1:5" ht="15" thickBot="1">
      <c r="A673" s="41"/>
      <c r="B673" s="41"/>
      <c r="C673" s="41"/>
      <c r="D673" s="41"/>
      <c r="E673" s="41"/>
    </row>
    <row r="674" spans="1:5" ht="15" thickBot="1">
      <c r="A674" s="41"/>
      <c r="B674" s="41"/>
      <c r="C674" s="41"/>
      <c r="D674" s="41"/>
      <c r="E674" s="41"/>
    </row>
    <row r="675" spans="1:5" ht="15" thickBot="1">
      <c r="A675" s="41"/>
      <c r="B675" s="41"/>
      <c r="C675" s="41"/>
      <c r="D675" s="41"/>
      <c r="E675" s="41"/>
    </row>
    <row r="676" spans="1:5" ht="15" thickBot="1">
      <c r="A676" s="41"/>
      <c r="B676" s="41"/>
      <c r="C676" s="41"/>
      <c r="D676" s="41"/>
      <c r="E676" s="41"/>
    </row>
    <row r="677" spans="1:5" ht="15" thickBot="1">
      <c r="A677" s="41"/>
      <c r="B677" s="41"/>
      <c r="C677" s="41"/>
      <c r="D677" s="41"/>
      <c r="E677" s="41"/>
    </row>
    <row r="678" spans="1:5" ht="15" thickBot="1">
      <c r="A678" s="41"/>
      <c r="B678" s="41"/>
      <c r="C678" s="41"/>
      <c r="D678" s="41"/>
      <c r="E678" s="41"/>
    </row>
    <row r="679" spans="1:5" ht="15" thickBot="1">
      <c r="A679" s="41"/>
      <c r="B679" s="41"/>
      <c r="C679" s="41"/>
      <c r="D679" s="41"/>
      <c r="E679" s="41"/>
    </row>
    <row r="680" spans="1:5" ht="15" thickBot="1">
      <c r="A680" s="41"/>
      <c r="B680" s="41"/>
      <c r="C680" s="41"/>
      <c r="D680" s="41"/>
      <c r="E680" s="41"/>
    </row>
    <row r="681" spans="1:5" ht="15" thickBot="1">
      <c r="A681" s="41"/>
      <c r="B681" s="41"/>
      <c r="C681" s="41"/>
      <c r="D681" s="41"/>
      <c r="E681" s="41"/>
    </row>
    <row r="682" spans="1:5" ht="15" thickBot="1">
      <c r="A682" s="41"/>
      <c r="B682" s="41"/>
      <c r="C682" s="41"/>
      <c r="D682" s="41"/>
      <c r="E682" s="41"/>
    </row>
    <row r="683" spans="1:5" ht="15" thickBot="1">
      <c r="A683" s="41"/>
      <c r="B683" s="41"/>
      <c r="C683" s="41"/>
      <c r="D683" s="41"/>
      <c r="E683" s="41"/>
    </row>
    <row r="684" spans="1:5" ht="15" thickBot="1">
      <c r="A684" s="41"/>
      <c r="B684" s="41"/>
      <c r="C684" s="41"/>
      <c r="D684" s="41"/>
      <c r="E684" s="41"/>
    </row>
    <row r="685" spans="1:5" ht="15" thickBot="1">
      <c r="A685" s="41"/>
      <c r="B685" s="41"/>
      <c r="C685" s="41"/>
      <c r="D685" s="41"/>
      <c r="E685" s="41"/>
    </row>
    <row r="686" spans="1:5" ht="15" thickBot="1">
      <c r="A686" s="41"/>
      <c r="B686" s="41"/>
      <c r="C686" s="41"/>
      <c r="D686" s="41"/>
      <c r="E686" s="41"/>
    </row>
    <row r="687" spans="1:5" ht="15" thickBot="1">
      <c r="A687" s="41"/>
      <c r="B687" s="41"/>
      <c r="C687" s="41"/>
      <c r="D687" s="41"/>
      <c r="E687" s="41"/>
    </row>
    <row r="688" spans="1:5" ht="15" thickBot="1">
      <c r="A688" s="41"/>
      <c r="B688" s="41"/>
      <c r="C688" s="41"/>
      <c r="D688" s="41"/>
      <c r="E688" s="41"/>
    </row>
    <row r="689" spans="1:5" ht="15" thickBot="1">
      <c r="A689" s="41"/>
      <c r="B689" s="41"/>
      <c r="C689" s="41"/>
      <c r="D689" s="41"/>
      <c r="E689" s="41"/>
    </row>
    <row r="690" spans="1:5" ht="15" thickBot="1">
      <c r="A690" s="41"/>
      <c r="B690" s="41"/>
      <c r="C690" s="41"/>
      <c r="D690" s="41"/>
      <c r="E690" s="41"/>
    </row>
    <row r="691" spans="1:5" ht="15" thickBot="1">
      <c r="A691" s="41"/>
      <c r="B691" s="41"/>
      <c r="C691" s="41"/>
      <c r="D691" s="41"/>
      <c r="E691" s="41"/>
    </row>
    <row r="692" spans="1:5" ht="15" thickBot="1">
      <c r="A692" s="41"/>
      <c r="B692" s="41"/>
      <c r="C692" s="41"/>
      <c r="D692" s="41"/>
      <c r="E692" s="41"/>
    </row>
    <row r="693" spans="1:5" ht="15" thickBot="1">
      <c r="A693" s="41"/>
      <c r="B693" s="41"/>
      <c r="C693" s="41"/>
      <c r="D693" s="41"/>
      <c r="E693" s="41"/>
    </row>
    <row r="694" spans="1:5" ht="15" thickBot="1">
      <c r="A694" s="41"/>
      <c r="B694" s="41"/>
      <c r="C694" s="41"/>
      <c r="D694" s="41"/>
      <c r="E694" s="41"/>
    </row>
    <row r="695" spans="1:5" ht="15" thickBot="1">
      <c r="A695" s="41"/>
      <c r="B695" s="41"/>
      <c r="C695" s="41"/>
      <c r="D695" s="41"/>
      <c r="E695" s="41"/>
    </row>
    <row r="696" spans="1:5" ht="15" thickBot="1">
      <c r="A696" s="41"/>
      <c r="B696" s="41"/>
      <c r="C696" s="41"/>
      <c r="D696" s="41"/>
      <c r="E696" s="41"/>
    </row>
    <row r="697" spans="1:5" ht="15" thickBot="1">
      <c r="A697" s="41"/>
      <c r="B697" s="41"/>
      <c r="C697" s="41"/>
      <c r="D697" s="41"/>
      <c r="E697" s="41"/>
    </row>
    <row r="698" spans="1:5" ht="15" thickBot="1">
      <c r="A698" s="41"/>
      <c r="B698" s="41"/>
      <c r="C698" s="41"/>
      <c r="D698" s="41"/>
      <c r="E698" s="41"/>
    </row>
    <row r="699" spans="1:5" ht="15" thickBot="1">
      <c r="A699" s="41"/>
      <c r="B699" s="41"/>
      <c r="C699" s="41"/>
      <c r="D699" s="41"/>
      <c r="E699" s="41"/>
    </row>
    <row r="700" spans="1:5" ht="15" thickBot="1">
      <c r="A700" s="41"/>
      <c r="B700" s="41"/>
      <c r="C700" s="41"/>
      <c r="D700" s="41"/>
      <c r="E700" s="41"/>
    </row>
    <row r="701" spans="1:5" ht="15" thickBot="1">
      <c r="A701" s="41"/>
      <c r="B701" s="41"/>
      <c r="C701" s="41"/>
      <c r="D701" s="41"/>
      <c r="E701" s="41"/>
    </row>
    <row r="702" spans="1:5" ht="15" thickBot="1">
      <c r="A702" s="41"/>
      <c r="B702" s="41"/>
      <c r="C702" s="41"/>
      <c r="D702" s="41"/>
      <c r="E702" s="41"/>
    </row>
    <row r="703" spans="1:5" ht="15" thickBot="1">
      <c r="A703" s="41"/>
      <c r="B703" s="41"/>
      <c r="C703" s="41"/>
      <c r="D703" s="41"/>
      <c r="E703" s="41"/>
    </row>
    <row r="704" spans="1:5" ht="15" thickBot="1">
      <c r="A704" s="41"/>
      <c r="B704" s="41"/>
      <c r="C704" s="41"/>
      <c r="D704" s="41"/>
      <c r="E704" s="41"/>
    </row>
    <row r="705" spans="1:5" ht="15" thickBot="1">
      <c r="A705" s="41"/>
      <c r="B705" s="41"/>
      <c r="C705" s="41"/>
      <c r="D705" s="41"/>
      <c r="E705" s="41"/>
    </row>
    <row r="706" spans="1:5" ht="15" thickBot="1">
      <c r="A706" s="41"/>
      <c r="B706" s="41"/>
      <c r="C706" s="41"/>
      <c r="D706" s="41"/>
      <c r="E706" s="41"/>
    </row>
    <row r="707" spans="1:5" ht="15" thickBot="1">
      <c r="A707" s="41"/>
      <c r="B707" s="41"/>
      <c r="C707" s="41"/>
      <c r="D707" s="41"/>
      <c r="E707" s="41"/>
    </row>
    <row r="708" spans="1:5" ht="15" thickBot="1">
      <c r="A708" s="41"/>
      <c r="B708" s="41"/>
      <c r="C708" s="41"/>
      <c r="D708" s="41"/>
      <c r="E708" s="41"/>
    </row>
    <row r="709" spans="1:5" ht="15" thickBot="1">
      <c r="A709" s="41"/>
      <c r="B709" s="41"/>
      <c r="C709" s="41"/>
      <c r="D709" s="41"/>
      <c r="E709" s="41"/>
    </row>
    <row r="710" spans="1:5" ht="15" thickBot="1">
      <c r="A710" s="41"/>
      <c r="B710" s="41"/>
      <c r="C710" s="41"/>
      <c r="D710" s="41"/>
      <c r="E710" s="41"/>
    </row>
    <row r="711" spans="1:5" ht="15" thickBot="1">
      <c r="A711" s="41"/>
      <c r="B711" s="41"/>
      <c r="C711" s="41"/>
      <c r="D711" s="41"/>
      <c r="E711" s="41"/>
    </row>
    <row r="712" spans="1:5" ht="15" thickBot="1">
      <c r="A712" s="41"/>
      <c r="B712" s="41"/>
      <c r="C712" s="41"/>
      <c r="D712" s="41"/>
      <c r="E712" s="41"/>
    </row>
    <row r="713" spans="1:5" ht="15" thickBot="1">
      <c r="A713" s="41"/>
      <c r="B713" s="41"/>
      <c r="C713" s="41"/>
      <c r="D713" s="41"/>
      <c r="E713" s="41"/>
    </row>
    <row r="714" spans="1:5" ht="15" thickBot="1">
      <c r="A714" s="41"/>
      <c r="B714" s="41"/>
      <c r="C714" s="41"/>
      <c r="D714" s="41"/>
      <c r="E714" s="41"/>
    </row>
    <row r="715" spans="1:5" ht="15" thickBot="1">
      <c r="A715" s="41"/>
      <c r="B715" s="41"/>
      <c r="C715" s="41"/>
      <c r="D715" s="41"/>
      <c r="E715" s="41"/>
    </row>
    <row r="716" spans="1:5" ht="15" thickBot="1">
      <c r="A716" s="41"/>
      <c r="B716" s="41"/>
      <c r="C716" s="41"/>
      <c r="D716" s="41"/>
      <c r="E716" s="41"/>
    </row>
    <row r="717" spans="1:5" ht="15" thickBot="1">
      <c r="A717" s="41"/>
      <c r="B717" s="41"/>
      <c r="C717" s="41"/>
      <c r="D717" s="41"/>
      <c r="E717" s="41"/>
    </row>
    <row r="718" spans="1:5" ht="15" thickBot="1">
      <c r="A718" s="41"/>
      <c r="B718" s="41"/>
      <c r="C718" s="41"/>
      <c r="D718" s="41"/>
      <c r="E718" s="41"/>
    </row>
    <row r="719" spans="1:5" ht="15" thickBot="1">
      <c r="A719" s="41"/>
      <c r="B719" s="41"/>
      <c r="C719" s="41"/>
      <c r="D719" s="41"/>
      <c r="E719" s="41"/>
    </row>
    <row r="720" spans="1:5" ht="15" thickBot="1">
      <c r="A720" s="41"/>
      <c r="B720" s="41"/>
      <c r="C720" s="41"/>
      <c r="D720" s="41"/>
      <c r="E720" s="41"/>
    </row>
    <row r="721" spans="1:5" ht="15" thickBot="1">
      <c r="A721" s="41"/>
      <c r="B721" s="41"/>
      <c r="C721" s="41"/>
      <c r="D721" s="41"/>
      <c r="E721" s="41"/>
    </row>
    <row r="722" spans="1:5" ht="15" thickBot="1">
      <c r="A722" s="41"/>
      <c r="B722" s="41"/>
      <c r="C722" s="41"/>
      <c r="D722" s="41"/>
      <c r="E722" s="41"/>
    </row>
    <row r="723" spans="1:5" ht="15" thickBot="1">
      <c r="A723" s="41"/>
      <c r="B723" s="41"/>
      <c r="C723" s="41"/>
      <c r="D723" s="41"/>
      <c r="E723" s="41"/>
    </row>
    <row r="724" spans="1:5" ht="15" thickBot="1">
      <c r="A724" s="41"/>
      <c r="B724" s="41"/>
      <c r="C724" s="41"/>
      <c r="D724" s="41"/>
      <c r="E724" s="41"/>
    </row>
    <row r="725" spans="1:5" ht="15" thickBot="1">
      <c r="A725" s="41"/>
      <c r="B725" s="41"/>
      <c r="C725" s="41"/>
      <c r="D725" s="41"/>
      <c r="E725" s="41"/>
    </row>
    <row r="726" spans="1:5" ht="15" thickBot="1">
      <c r="A726" s="41"/>
      <c r="B726" s="41"/>
      <c r="C726" s="41"/>
      <c r="D726" s="41"/>
      <c r="E726" s="41"/>
    </row>
    <row r="727" spans="1:5" ht="15" thickBot="1">
      <c r="A727" s="41"/>
      <c r="B727" s="41"/>
      <c r="C727" s="41"/>
      <c r="D727" s="41"/>
      <c r="E727" s="41"/>
    </row>
    <row r="728" spans="1:5" ht="15" thickBot="1">
      <c r="A728" s="41"/>
      <c r="B728" s="41"/>
      <c r="C728" s="41"/>
      <c r="D728" s="41"/>
      <c r="E728" s="41"/>
    </row>
    <row r="729" spans="1:5" ht="15" thickBot="1">
      <c r="A729" s="41"/>
      <c r="B729" s="41"/>
      <c r="C729" s="41"/>
      <c r="D729" s="41"/>
      <c r="E729" s="41"/>
    </row>
    <row r="730" spans="1:5" ht="15" thickBot="1">
      <c r="A730" s="41"/>
      <c r="B730" s="41"/>
      <c r="C730" s="41"/>
      <c r="D730" s="41"/>
      <c r="E730" s="41"/>
    </row>
    <row r="731" spans="1:5" ht="15" thickBot="1">
      <c r="A731" s="41"/>
      <c r="B731" s="41"/>
      <c r="C731" s="41"/>
      <c r="D731" s="41"/>
      <c r="E731" s="41"/>
    </row>
    <row r="732" spans="1:5" ht="15" thickBot="1">
      <c r="A732" s="41"/>
      <c r="B732" s="41"/>
      <c r="C732" s="41"/>
      <c r="D732" s="41"/>
      <c r="E732" s="41"/>
    </row>
    <row r="733" spans="1:5" ht="15" thickBot="1">
      <c r="A733" s="41"/>
      <c r="B733" s="41"/>
      <c r="C733" s="41"/>
      <c r="D733" s="41"/>
      <c r="E733" s="41"/>
    </row>
    <row r="734" spans="1:5" ht="15" thickBot="1">
      <c r="A734" s="41"/>
      <c r="B734" s="41"/>
      <c r="C734" s="41"/>
      <c r="D734" s="41"/>
      <c r="E734" s="41"/>
    </row>
    <row r="735" spans="1:5" ht="15" thickBot="1">
      <c r="A735" s="41"/>
      <c r="B735" s="41"/>
      <c r="C735" s="41"/>
      <c r="D735" s="41"/>
      <c r="E735" s="41"/>
    </row>
    <row r="736" spans="1:5" ht="15" thickBot="1">
      <c r="A736" s="41"/>
      <c r="B736" s="41"/>
      <c r="C736" s="41"/>
      <c r="D736" s="41"/>
      <c r="E736" s="41"/>
    </row>
    <row r="737" spans="1:5" ht="15" thickBot="1">
      <c r="A737" s="41"/>
      <c r="B737" s="41"/>
      <c r="C737" s="41"/>
      <c r="D737" s="41"/>
      <c r="E737" s="41"/>
    </row>
    <row r="738" spans="1:5" ht="15" thickBot="1">
      <c r="A738" s="41"/>
      <c r="B738" s="41"/>
      <c r="C738" s="41"/>
      <c r="D738" s="41"/>
      <c r="E738" s="41"/>
    </row>
    <row r="739" spans="1:5" ht="15" thickBot="1">
      <c r="A739" s="41"/>
      <c r="B739" s="41"/>
      <c r="C739" s="41"/>
      <c r="D739" s="41"/>
      <c r="E739" s="41"/>
    </row>
    <row r="740" spans="1:5" ht="15" thickBot="1">
      <c r="A740" s="41"/>
      <c r="B740" s="41"/>
      <c r="C740" s="41"/>
      <c r="D740" s="41"/>
      <c r="E740" s="41"/>
    </row>
    <row r="741" spans="1:5" ht="15" thickBot="1">
      <c r="A741" s="41"/>
      <c r="B741" s="41"/>
      <c r="C741" s="41"/>
      <c r="D741" s="41"/>
      <c r="E741" s="41"/>
    </row>
    <row r="742" spans="1:5" ht="15" thickBot="1">
      <c r="A742" s="41"/>
      <c r="B742" s="41"/>
      <c r="C742" s="41"/>
      <c r="D742" s="41"/>
      <c r="E742" s="41"/>
    </row>
    <row r="743" spans="1:5" ht="15" thickBot="1">
      <c r="A743" s="41"/>
      <c r="B743" s="41"/>
      <c r="C743" s="41"/>
      <c r="D743" s="41"/>
      <c r="E743" s="41"/>
    </row>
    <row r="744" spans="1:5" ht="15" thickBot="1">
      <c r="A744" s="41"/>
      <c r="B744" s="41"/>
      <c r="C744" s="41"/>
      <c r="D744" s="41"/>
      <c r="E744" s="41"/>
    </row>
    <row r="745" spans="1:5" ht="15" thickBot="1">
      <c r="A745" s="41"/>
      <c r="B745" s="41"/>
      <c r="C745" s="41"/>
      <c r="D745" s="41"/>
      <c r="E745" s="41"/>
    </row>
    <row r="746" spans="1:5" ht="15" thickBot="1">
      <c r="A746" s="41"/>
      <c r="B746" s="41"/>
      <c r="C746" s="41"/>
      <c r="D746" s="41"/>
      <c r="E746" s="41"/>
    </row>
    <row r="747" spans="1:5" ht="15" thickBot="1">
      <c r="A747" s="41"/>
      <c r="B747" s="41"/>
      <c r="C747" s="41"/>
      <c r="D747" s="41"/>
      <c r="E747" s="41"/>
    </row>
    <row r="748" spans="1:5" ht="15" thickBot="1">
      <c r="A748" s="41"/>
      <c r="B748" s="41"/>
      <c r="C748" s="41"/>
      <c r="D748" s="41"/>
      <c r="E748" s="41"/>
    </row>
    <row r="749" spans="1:5" ht="15" thickBot="1">
      <c r="A749" s="41"/>
      <c r="B749" s="41"/>
      <c r="C749" s="41"/>
      <c r="D749" s="41"/>
      <c r="E749" s="41"/>
    </row>
    <row r="750" spans="1:5" ht="15" thickBot="1">
      <c r="A750" s="41"/>
      <c r="B750" s="41"/>
      <c r="C750" s="41"/>
      <c r="D750" s="41"/>
      <c r="E750" s="41"/>
    </row>
    <row r="751" spans="1:5" ht="15" thickBot="1">
      <c r="A751" s="41"/>
      <c r="B751" s="41"/>
      <c r="C751" s="41"/>
      <c r="D751" s="41"/>
      <c r="E751" s="41"/>
    </row>
    <row r="752" spans="1:5" ht="15" thickBot="1">
      <c r="A752" s="41"/>
      <c r="B752" s="41"/>
      <c r="C752" s="41"/>
      <c r="D752" s="41"/>
      <c r="E752" s="41"/>
    </row>
    <row r="753" spans="1:5" ht="15" thickBot="1">
      <c r="A753" s="41"/>
      <c r="B753" s="41"/>
      <c r="C753" s="41"/>
      <c r="D753" s="41"/>
      <c r="E753" s="41"/>
    </row>
    <row r="754" spans="1:5" ht="15" thickBot="1">
      <c r="A754" s="41"/>
      <c r="B754" s="41"/>
      <c r="C754" s="41"/>
      <c r="D754" s="41"/>
      <c r="E754" s="41"/>
    </row>
    <row r="755" spans="1:5" ht="15" thickBot="1">
      <c r="A755" s="41"/>
      <c r="B755" s="41"/>
      <c r="C755" s="41"/>
      <c r="D755" s="41"/>
      <c r="E755" s="41"/>
    </row>
    <row r="756" spans="1:5" ht="15" thickBot="1">
      <c r="A756" s="41"/>
      <c r="B756" s="41"/>
      <c r="C756" s="41"/>
      <c r="D756" s="41"/>
      <c r="E756" s="41"/>
    </row>
    <row r="757" spans="1:5" ht="15" thickBot="1">
      <c r="A757" s="41"/>
      <c r="B757" s="41"/>
      <c r="C757" s="41"/>
      <c r="D757" s="41"/>
      <c r="E757" s="41"/>
    </row>
    <row r="758" spans="1:5" ht="15" thickBot="1">
      <c r="A758" s="41"/>
      <c r="B758" s="41"/>
      <c r="C758" s="41"/>
      <c r="D758" s="41"/>
      <c r="E758" s="41"/>
    </row>
    <row r="759" spans="1:5" ht="15" thickBot="1">
      <c r="A759" s="41"/>
      <c r="B759" s="41"/>
      <c r="C759" s="41"/>
      <c r="D759" s="41"/>
      <c r="E759" s="41"/>
    </row>
    <row r="760" spans="1:5" ht="15" thickBot="1">
      <c r="A760" s="41"/>
      <c r="B760" s="41"/>
      <c r="C760" s="41"/>
      <c r="D760" s="41"/>
      <c r="E760" s="41"/>
    </row>
    <row r="761" spans="1:5" ht="15" thickBot="1">
      <c r="A761" s="41"/>
      <c r="B761" s="41"/>
      <c r="C761" s="41"/>
      <c r="D761" s="41"/>
      <c r="E761" s="41"/>
    </row>
    <row r="762" spans="1:5" ht="15" thickBot="1">
      <c r="A762" s="41"/>
      <c r="B762" s="41"/>
      <c r="C762" s="41"/>
      <c r="D762" s="41"/>
      <c r="E762" s="41"/>
    </row>
    <row r="763" spans="1:5" ht="15" thickBot="1">
      <c r="A763" s="41"/>
      <c r="B763" s="41"/>
      <c r="C763" s="41"/>
      <c r="D763" s="41"/>
      <c r="E763" s="41"/>
    </row>
    <row r="764" spans="1:5" ht="15" thickBot="1">
      <c r="A764" s="41"/>
      <c r="B764" s="41"/>
      <c r="C764" s="41"/>
      <c r="D764" s="41"/>
      <c r="E764" s="41"/>
    </row>
    <row r="765" spans="1:5" ht="15" thickBot="1">
      <c r="A765" s="41"/>
      <c r="B765" s="41"/>
      <c r="C765" s="41"/>
      <c r="D765" s="41"/>
      <c r="E765" s="41"/>
    </row>
    <row r="766" spans="1:5" ht="15" thickBot="1">
      <c r="A766" s="41"/>
      <c r="B766" s="41"/>
      <c r="C766" s="41"/>
      <c r="D766" s="41"/>
      <c r="E766" s="41"/>
    </row>
    <row r="767" spans="1:5" ht="15" thickBot="1">
      <c r="A767" s="41"/>
      <c r="B767" s="41"/>
      <c r="C767" s="41"/>
      <c r="D767" s="41"/>
      <c r="E767" s="41"/>
    </row>
    <row r="768" spans="1:5" ht="15" thickBot="1">
      <c r="A768" s="41"/>
      <c r="B768" s="41"/>
      <c r="C768" s="41"/>
      <c r="D768" s="41"/>
      <c r="E768" s="41"/>
    </row>
    <row r="769" spans="1:5" ht="15" thickBot="1">
      <c r="A769" s="41"/>
      <c r="B769" s="41"/>
      <c r="C769" s="41"/>
      <c r="D769" s="41"/>
      <c r="E769" s="41"/>
    </row>
    <row r="770" spans="1:5" ht="15" thickBot="1">
      <c r="A770" s="41"/>
      <c r="B770" s="41"/>
      <c r="C770" s="41"/>
      <c r="D770" s="41"/>
      <c r="E770" s="41"/>
    </row>
    <row r="771" spans="1:5" ht="15" thickBot="1">
      <c r="A771" s="41"/>
      <c r="B771" s="41"/>
      <c r="C771" s="41"/>
      <c r="D771" s="41"/>
      <c r="E771" s="41"/>
    </row>
    <row r="772" spans="1:5" ht="15" thickBot="1">
      <c r="A772" s="41"/>
      <c r="B772" s="41"/>
      <c r="C772" s="41"/>
      <c r="D772" s="41"/>
      <c r="E772" s="41"/>
    </row>
    <row r="773" spans="1:5" ht="15" thickBot="1">
      <c r="A773" s="41"/>
      <c r="B773" s="41"/>
      <c r="C773" s="41"/>
      <c r="D773" s="41"/>
      <c r="E773" s="41"/>
    </row>
    <row r="774" spans="1:5" ht="15" thickBot="1">
      <c r="A774" s="41"/>
      <c r="B774" s="41"/>
      <c r="C774" s="41"/>
      <c r="D774" s="41"/>
      <c r="E774" s="41"/>
    </row>
    <row r="775" spans="1:5" ht="15" thickBot="1">
      <c r="A775" s="41"/>
      <c r="B775" s="41"/>
      <c r="C775" s="41"/>
      <c r="D775" s="41"/>
      <c r="E775" s="41"/>
    </row>
    <row r="776" spans="1:5" ht="15" thickBot="1">
      <c r="A776" s="41"/>
      <c r="B776" s="41"/>
      <c r="C776" s="41"/>
      <c r="D776" s="41"/>
      <c r="E776" s="41"/>
    </row>
    <row r="777" spans="1:5" ht="15" thickBot="1">
      <c r="A777" s="41"/>
      <c r="B777" s="41"/>
      <c r="C777" s="41"/>
      <c r="D777" s="41"/>
      <c r="E777" s="41"/>
    </row>
    <row r="778" spans="1:5" ht="15" thickBot="1">
      <c r="A778" s="41"/>
      <c r="B778" s="41"/>
      <c r="C778" s="41"/>
      <c r="D778" s="41"/>
      <c r="E778" s="41"/>
    </row>
    <row r="779" spans="1:5" ht="15" thickBot="1">
      <c r="A779" s="41"/>
      <c r="B779" s="41"/>
      <c r="C779" s="41"/>
      <c r="D779" s="41"/>
      <c r="E779" s="41"/>
    </row>
    <row r="780" spans="1:5" ht="15" thickBot="1">
      <c r="A780" s="41"/>
      <c r="B780" s="41"/>
      <c r="C780" s="41"/>
      <c r="D780" s="41"/>
      <c r="E780" s="41"/>
    </row>
    <row r="781" spans="1:5" ht="15" thickBot="1">
      <c r="A781" s="41"/>
      <c r="B781" s="41"/>
      <c r="C781" s="41"/>
      <c r="D781" s="41"/>
      <c r="E781" s="41"/>
    </row>
    <row r="782" spans="1:5" ht="15" thickBot="1">
      <c r="A782" s="41"/>
      <c r="B782" s="41"/>
      <c r="C782" s="41"/>
      <c r="D782" s="41"/>
      <c r="E782" s="41"/>
    </row>
    <row r="783" spans="1:5" ht="15" thickBot="1">
      <c r="A783" s="41"/>
      <c r="B783" s="41"/>
      <c r="C783" s="41"/>
      <c r="D783" s="41"/>
      <c r="E783" s="41"/>
    </row>
    <row r="784" spans="1:5" ht="15" thickBot="1">
      <c r="A784" s="41"/>
      <c r="B784" s="41"/>
      <c r="C784" s="41"/>
      <c r="D784" s="41"/>
      <c r="E784" s="41"/>
    </row>
    <row r="785" spans="1:5" ht="15" thickBot="1">
      <c r="A785" s="41"/>
      <c r="B785" s="41"/>
      <c r="C785" s="41"/>
      <c r="D785" s="41"/>
      <c r="E785" s="41"/>
    </row>
    <row r="786" spans="1:5" ht="15" thickBot="1">
      <c r="A786" s="41"/>
      <c r="B786" s="41"/>
      <c r="C786" s="41"/>
      <c r="D786" s="41"/>
      <c r="E786" s="41"/>
    </row>
    <row r="787" spans="1:5" ht="15" thickBot="1">
      <c r="A787" s="41"/>
      <c r="B787" s="41"/>
      <c r="C787" s="41"/>
      <c r="D787" s="41"/>
      <c r="E787" s="41"/>
    </row>
    <row r="788" spans="1:5" ht="15" thickBot="1">
      <c r="A788" s="41"/>
      <c r="B788" s="41"/>
      <c r="C788" s="41"/>
      <c r="D788" s="41"/>
      <c r="E788" s="41"/>
    </row>
    <row r="789" spans="1:5" ht="15" thickBot="1">
      <c r="A789" s="41"/>
      <c r="B789" s="41"/>
      <c r="C789" s="41"/>
      <c r="D789" s="41"/>
      <c r="E789" s="41"/>
    </row>
    <row r="790" spans="1:5" ht="15" thickBot="1">
      <c r="A790" s="41"/>
      <c r="B790" s="41"/>
      <c r="C790" s="41"/>
      <c r="D790" s="41"/>
      <c r="E790" s="41"/>
    </row>
    <row r="791" spans="1:5" ht="15" thickBot="1">
      <c r="A791" s="41"/>
      <c r="B791" s="41"/>
      <c r="C791" s="41"/>
      <c r="D791" s="41"/>
      <c r="E791" s="41"/>
    </row>
    <row r="792" spans="1:5" ht="15" thickBot="1">
      <c r="A792" s="41"/>
      <c r="B792" s="41"/>
      <c r="C792" s="41"/>
      <c r="D792" s="41"/>
      <c r="E792" s="41"/>
    </row>
    <row r="793" spans="1:5" ht="15" thickBot="1">
      <c r="A793" s="41"/>
      <c r="B793" s="41"/>
      <c r="C793" s="41"/>
      <c r="D793" s="41"/>
      <c r="E793" s="41"/>
    </row>
    <row r="794" spans="1:5" ht="15" thickBot="1">
      <c r="A794" s="41"/>
      <c r="B794" s="41"/>
      <c r="C794" s="41"/>
      <c r="D794" s="41"/>
      <c r="E794" s="41"/>
    </row>
    <row r="795" spans="1:5" ht="15" thickBot="1">
      <c r="A795" s="41"/>
      <c r="B795" s="41"/>
      <c r="C795" s="41"/>
      <c r="D795" s="41"/>
      <c r="E795" s="41"/>
    </row>
    <row r="796" spans="1:5" ht="15" thickBot="1">
      <c r="A796" s="41"/>
      <c r="B796" s="41"/>
      <c r="C796" s="41"/>
      <c r="D796" s="41"/>
      <c r="E796" s="41"/>
    </row>
    <row r="797" spans="1:5" ht="15" thickBot="1">
      <c r="A797" s="41"/>
      <c r="B797" s="41"/>
      <c r="C797" s="41"/>
      <c r="D797" s="41"/>
      <c r="E797" s="41"/>
    </row>
    <row r="798" spans="1:5" ht="15" thickBot="1">
      <c r="A798" s="41"/>
      <c r="B798" s="41"/>
      <c r="C798" s="41"/>
      <c r="D798" s="41"/>
      <c r="E798" s="41"/>
    </row>
    <row r="799" spans="1:5" ht="15" thickBot="1">
      <c r="A799" s="41"/>
      <c r="B799" s="41"/>
      <c r="C799" s="41"/>
      <c r="D799" s="41"/>
      <c r="E799" s="41"/>
    </row>
    <row r="800" spans="1:5" ht="15" thickBot="1">
      <c r="A800" s="41"/>
      <c r="B800" s="41"/>
      <c r="C800" s="41"/>
      <c r="D800" s="41"/>
      <c r="E800" s="41"/>
    </row>
    <row r="801" spans="1:5" ht="15" thickBot="1">
      <c r="A801" s="41"/>
      <c r="B801" s="41"/>
      <c r="C801" s="41"/>
      <c r="D801" s="41"/>
      <c r="E801" s="41"/>
    </row>
    <row r="802" spans="1:5" ht="15" thickBot="1">
      <c r="A802" s="41"/>
      <c r="B802" s="41"/>
      <c r="C802" s="41"/>
      <c r="D802" s="41"/>
      <c r="E802" s="41"/>
    </row>
    <row r="803" spans="1:5" ht="15" thickBot="1">
      <c r="A803" s="41"/>
      <c r="B803" s="41"/>
      <c r="C803" s="41"/>
      <c r="D803" s="41"/>
      <c r="E803" s="41"/>
    </row>
    <row r="804" spans="1:5" ht="15" thickBot="1">
      <c r="A804" s="41"/>
      <c r="B804" s="41"/>
      <c r="C804" s="41"/>
      <c r="D804" s="41"/>
      <c r="E804" s="41"/>
    </row>
    <row r="805" spans="1:5" ht="15" thickBot="1">
      <c r="A805" s="41"/>
      <c r="B805" s="41"/>
      <c r="C805" s="41"/>
      <c r="D805" s="41"/>
      <c r="E805" s="41"/>
    </row>
    <row r="806" spans="1:5" ht="15" thickBot="1">
      <c r="A806" s="41"/>
      <c r="B806" s="41"/>
      <c r="C806" s="41"/>
      <c r="D806" s="41"/>
      <c r="E806" s="41"/>
    </row>
    <row r="807" spans="1:5" ht="15" thickBot="1">
      <c r="A807" s="41"/>
      <c r="B807" s="41"/>
      <c r="C807" s="41"/>
      <c r="D807" s="41"/>
      <c r="E807" s="41"/>
    </row>
    <row r="808" spans="1:5" ht="15" thickBot="1">
      <c r="A808" s="41"/>
      <c r="B808" s="41"/>
      <c r="C808" s="41"/>
      <c r="D808" s="41"/>
      <c r="E808" s="41"/>
    </row>
    <row r="809" spans="1:5" ht="15" thickBot="1">
      <c r="A809" s="41"/>
      <c r="B809" s="41"/>
      <c r="C809" s="41"/>
      <c r="D809" s="41"/>
      <c r="E809" s="41"/>
    </row>
    <row r="810" spans="1:5" ht="15" thickBot="1">
      <c r="A810" s="41"/>
      <c r="B810" s="41"/>
      <c r="C810" s="41"/>
      <c r="D810" s="41"/>
      <c r="E810" s="41"/>
    </row>
    <row r="811" spans="1:5" ht="15" thickBot="1">
      <c r="A811" s="41"/>
      <c r="B811" s="41"/>
      <c r="C811" s="41"/>
      <c r="D811" s="41"/>
      <c r="E811" s="41"/>
    </row>
    <row r="812" spans="1:5" ht="15" thickBot="1">
      <c r="A812" s="41"/>
      <c r="B812" s="41"/>
      <c r="C812" s="41"/>
      <c r="D812" s="41"/>
      <c r="E812" s="41"/>
    </row>
    <row r="813" spans="1:5" ht="15" thickBot="1">
      <c r="A813" s="41"/>
      <c r="B813" s="41"/>
      <c r="C813" s="41"/>
      <c r="D813" s="41"/>
      <c r="E813" s="41"/>
    </row>
    <row r="814" spans="1:5" ht="15" thickBot="1">
      <c r="A814" s="41"/>
      <c r="B814" s="41"/>
      <c r="C814" s="41"/>
      <c r="D814" s="41"/>
      <c r="E814" s="41"/>
    </row>
    <row r="815" spans="1:5" ht="15" thickBot="1">
      <c r="A815" s="41"/>
      <c r="B815" s="41"/>
      <c r="C815" s="41"/>
      <c r="D815" s="41"/>
      <c r="E815" s="41"/>
    </row>
    <row r="816" spans="1:5" ht="15" thickBot="1">
      <c r="A816" s="41"/>
      <c r="B816" s="41"/>
      <c r="C816" s="41"/>
      <c r="D816" s="41"/>
      <c r="E816" s="41"/>
    </row>
    <row r="817" spans="1:5" ht="15" thickBot="1">
      <c r="A817" s="41"/>
      <c r="B817" s="41"/>
      <c r="C817" s="41"/>
      <c r="D817" s="41"/>
      <c r="E817" s="41"/>
    </row>
    <row r="818" spans="1:5" ht="15" thickBot="1">
      <c r="A818" s="41"/>
      <c r="B818" s="41"/>
      <c r="C818" s="41"/>
      <c r="D818" s="41"/>
      <c r="E818" s="41"/>
    </row>
    <row r="819" spans="1:5" ht="15" thickBot="1">
      <c r="A819" s="41"/>
      <c r="B819" s="41"/>
      <c r="C819" s="41"/>
      <c r="D819" s="41"/>
      <c r="E819" s="41"/>
    </row>
    <row r="820" spans="1:5" ht="15" thickBot="1">
      <c r="A820" s="41"/>
      <c r="B820" s="41"/>
      <c r="C820" s="41"/>
      <c r="D820" s="41"/>
      <c r="E820" s="41"/>
    </row>
    <row r="821" spans="1:5" ht="15" thickBot="1">
      <c r="A821" s="41"/>
      <c r="B821" s="41"/>
      <c r="C821" s="41"/>
      <c r="D821" s="41"/>
      <c r="E821" s="41"/>
    </row>
    <row r="822" spans="1:5" ht="15" thickBot="1">
      <c r="A822" s="41"/>
      <c r="B822" s="41"/>
      <c r="C822" s="41"/>
      <c r="D822" s="41"/>
      <c r="E822" s="41"/>
    </row>
    <row r="823" spans="1:5" ht="15" thickBot="1">
      <c r="A823" s="41"/>
      <c r="B823" s="41"/>
      <c r="C823" s="41"/>
      <c r="D823" s="41"/>
      <c r="E823" s="41"/>
    </row>
    <row r="824" spans="1:5" ht="15" thickBot="1">
      <c r="A824" s="41"/>
      <c r="B824" s="41"/>
      <c r="C824" s="41"/>
      <c r="D824" s="41"/>
      <c r="E824" s="41"/>
    </row>
    <row r="825" spans="1:5" ht="15" thickBot="1">
      <c r="A825" s="41"/>
      <c r="B825" s="41"/>
      <c r="C825" s="41"/>
      <c r="D825" s="41"/>
      <c r="E825" s="41"/>
    </row>
    <row r="826" spans="1:5" ht="15" thickBot="1">
      <c r="A826" s="41"/>
      <c r="B826" s="41"/>
      <c r="C826" s="41"/>
      <c r="D826" s="41"/>
      <c r="E826" s="41"/>
    </row>
    <row r="827" spans="1:5" ht="15" thickBot="1">
      <c r="A827" s="41"/>
      <c r="B827" s="41"/>
      <c r="C827" s="41"/>
      <c r="D827" s="41"/>
      <c r="E827" s="41"/>
    </row>
    <row r="828" spans="1:5" ht="15" thickBot="1">
      <c r="A828" s="41"/>
      <c r="B828" s="41"/>
      <c r="C828" s="41"/>
      <c r="D828" s="41"/>
      <c r="E828" s="41"/>
    </row>
    <row r="829" spans="1:5" ht="15" thickBot="1">
      <c r="A829" s="41"/>
      <c r="B829" s="41"/>
      <c r="C829" s="41"/>
      <c r="D829" s="41"/>
      <c r="E829" s="41"/>
    </row>
    <row r="830" spans="1:5" ht="15" thickBot="1">
      <c r="A830" s="41"/>
      <c r="B830" s="41"/>
      <c r="C830" s="41"/>
      <c r="D830" s="41"/>
      <c r="E830" s="41"/>
    </row>
    <row r="831" spans="1:5" ht="15" thickBot="1">
      <c r="A831" s="41"/>
      <c r="B831" s="41"/>
      <c r="C831" s="41"/>
      <c r="D831" s="41"/>
      <c r="E831" s="41"/>
    </row>
    <row r="832" spans="1:5" ht="15" thickBot="1">
      <c r="A832" s="41"/>
      <c r="B832" s="41"/>
      <c r="C832" s="41"/>
      <c r="D832" s="41"/>
      <c r="E832" s="41"/>
    </row>
    <row r="833" spans="1:5" ht="15" thickBot="1">
      <c r="A833" s="41"/>
      <c r="B833" s="41"/>
      <c r="C833" s="41"/>
      <c r="D833" s="41"/>
      <c r="E833" s="41"/>
    </row>
    <row r="834" spans="1:5" ht="15" thickBot="1">
      <c r="A834" s="41"/>
      <c r="B834" s="41"/>
      <c r="C834" s="41"/>
      <c r="D834" s="41"/>
      <c r="E834" s="41"/>
    </row>
    <row r="835" spans="1:5" ht="15" thickBot="1">
      <c r="A835" s="41"/>
      <c r="B835" s="41"/>
      <c r="C835" s="41"/>
      <c r="D835" s="41"/>
      <c r="E835" s="41"/>
    </row>
    <row r="836" spans="1:5" ht="15" thickBot="1">
      <c r="A836" s="41"/>
      <c r="B836" s="41"/>
      <c r="C836" s="41"/>
      <c r="D836" s="41"/>
      <c r="E836" s="41"/>
    </row>
    <row r="837" spans="1:5" ht="15" thickBot="1">
      <c r="A837" s="41"/>
      <c r="B837" s="41"/>
      <c r="C837" s="41"/>
      <c r="D837" s="41"/>
      <c r="E837" s="41"/>
    </row>
    <row r="838" spans="1:5" ht="15" thickBot="1">
      <c r="A838" s="41"/>
      <c r="B838" s="41"/>
      <c r="C838" s="41"/>
      <c r="D838" s="41"/>
      <c r="E838" s="41"/>
    </row>
    <row r="839" spans="1:5" ht="15" thickBot="1">
      <c r="A839" s="41"/>
      <c r="B839" s="41"/>
      <c r="C839" s="41"/>
      <c r="D839" s="41"/>
      <c r="E839" s="41"/>
    </row>
    <row r="840" spans="1:5" ht="15" thickBot="1">
      <c r="A840" s="41"/>
      <c r="B840" s="41"/>
      <c r="C840" s="41"/>
      <c r="D840" s="41"/>
      <c r="E840" s="41"/>
    </row>
    <row r="841" spans="1:5" ht="15" thickBot="1">
      <c r="A841" s="41"/>
      <c r="B841" s="41"/>
      <c r="C841" s="41"/>
      <c r="D841" s="41"/>
      <c r="E841" s="41"/>
    </row>
    <row r="842" spans="1:5" ht="15" thickBot="1">
      <c r="A842" s="41"/>
      <c r="B842" s="41"/>
      <c r="C842" s="41"/>
      <c r="D842" s="41"/>
      <c r="E842" s="41"/>
    </row>
    <row r="843" spans="1:5" ht="15" thickBot="1">
      <c r="A843" s="41"/>
      <c r="B843" s="41"/>
      <c r="C843" s="41"/>
      <c r="D843" s="41"/>
      <c r="E843" s="41"/>
    </row>
    <row r="844" spans="1:5" ht="15" thickBot="1">
      <c r="A844" s="41"/>
      <c r="B844" s="41"/>
      <c r="C844" s="41"/>
      <c r="D844" s="41"/>
      <c r="E844" s="41"/>
    </row>
    <row r="845" spans="1:5" ht="15" thickBot="1">
      <c r="A845" s="41"/>
      <c r="B845" s="41"/>
      <c r="C845" s="41"/>
      <c r="D845" s="41"/>
      <c r="E845" s="41"/>
    </row>
    <row r="846" spans="1:5" ht="15" thickBot="1">
      <c r="A846" s="41"/>
      <c r="B846" s="41"/>
      <c r="C846" s="41"/>
      <c r="D846" s="41"/>
      <c r="E846" s="41"/>
    </row>
    <row r="847" spans="1:5" ht="15" thickBot="1">
      <c r="A847" s="41"/>
      <c r="B847" s="41"/>
      <c r="C847" s="41"/>
      <c r="D847" s="41"/>
      <c r="E847" s="41"/>
    </row>
    <row r="848" spans="1:5" ht="15" thickBot="1">
      <c r="A848" s="41"/>
      <c r="B848" s="41"/>
      <c r="C848" s="41"/>
      <c r="D848" s="41"/>
      <c r="E848" s="41"/>
    </row>
    <row r="849" spans="1:5" ht="15" thickBot="1">
      <c r="A849" s="41"/>
      <c r="B849" s="41"/>
      <c r="C849" s="41"/>
      <c r="D849" s="41"/>
      <c r="E849" s="41"/>
    </row>
    <row r="850" spans="1:5" ht="15" thickBot="1">
      <c r="A850" s="41"/>
      <c r="B850" s="41"/>
      <c r="C850" s="41"/>
      <c r="D850" s="41"/>
      <c r="E850" s="41"/>
    </row>
    <row r="851" spans="1:5" ht="15" thickBot="1">
      <c r="A851" s="41"/>
      <c r="B851" s="41"/>
      <c r="C851" s="41"/>
      <c r="D851" s="41"/>
      <c r="E851" s="41"/>
    </row>
    <row r="852" spans="1:5" ht="15" thickBot="1">
      <c r="A852" s="41"/>
      <c r="B852" s="41"/>
      <c r="C852" s="41"/>
      <c r="D852" s="41"/>
      <c r="E852" s="41"/>
    </row>
    <row r="853" spans="1:5" ht="15" thickBot="1">
      <c r="A853" s="41"/>
      <c r="B853" s="41"/>
      <c r="C853" s="41"/>
      <c r="D853" s="41"/>
      <c r="E853" s="41"/>
    </row>
    <row r="854" spans="1:5" ht="15" thickBot="1">
      <c r="A854" s="41"/>
      <c r="B854" s="41"/>
      <c r="C854" s="41"/>
      <c r="D854" s="41"/>
      <c r="E854" s="41"/>
    </row>
    <row r="855" spans="1:5" ht="15" thickBot="1">
      <c r="A855" s="41"/>
      <c r="B855" s="41"/>
      <c r="C855" s="41"/>
      <c r="D855" s="41"/>
      <c r="E855" s="41"/>
    </row>
    <row r="856" spans="1:5" ht="15" thickBot="1">
      <c r="A856" s="41"/>
      <c r="B856" s="41"/>
      <c r="C856" s="41"/>
      <c r="D856" s="41"/>
      <c r="E856" s="41"/>
    </row>
    <row r="857" spans="1:5" ht="15" thickBot="1">
      <c r="A857" s="41"/>
      <c r="B857" s="41"/>
      <c r="C857" s="41"/>
      <c r="D857" s="41"/>
      <c r="E857" s="41"/>
    </row>
    <row r="858" spans="1:5" ht="15" thickBot="1">
      <c r="A858" s="41"/>
      <c r="B858" s="41"/>
      <c r="C858" s="41"/>
      <c r="D858" s="41"/>
      <c r="E858" s="41"/>
    </row>
    <row r="859" spans="1:5" ht="15" thickBot="1">
      <c r="A859" s="41"/>
      <c r="B859" s="41"/>
      <c r="C859" s="41"/>
      <c r="D859" s="41"/>
      <c r="E859" s="41"/>
    </row>
    <row r="860" spans="1:5" ht="15" thickBot="1">
      <c r="A860" s="41"/>
      <c r="B860" s="41"/>
      <c r="C860" s="41"/>
      <c r="D860" s="41"/>
      <c r="E860" s="41"/>
    </row>
    <row r="861" spans="1:5" ht="15" thickBot="1">
      <c r="A861" s="41"/>
      <c r="B861" s="41"/>
      <c r="C861" s="41"/>
      <c r="D861" s="41"/>
      <c r="E861" s="41"/>
    </row>
    <row r="862" spans="1:5" ht="15" thickBot="1">
      <c r="A862" s="41"/>
      <c r="B862" s="41"/>
      <c r="C862" s="41"/>
      <c r="D862" s="41"/>
      <c r="E862" s="41"/>
    </row>
    <row r="863" spans="1:5" ht="15" thickBot="1">
      <c r="A863" s="41"/>
      <c r="B863" s="41"/>
      <c r="C863" s="41"/>
      <c r="D863" s="41"/>
      <c r="E863" s="41"/>
    </row>
    <row r="864" spans="1:5" ht="15" thickBot="1">
      <c r="A864" s="41"/>
      <c r="B864" s="41"/>
      <c r="C864" s="41"/>
      <c r="D864" s="41"/>
      <c r="E864" s="41"/>
    </row>
    <row r="865" spans="1:5" ht="15" thickBot="1">
      <c r="A865" s="41"/>
      <c r="B865" s="41"/>
      <c r="C865" s="41"/>
      <c r="D865" s="41"/>
      <c r="E865" s="41"/>
    </row>
    <row r="866" spans="1:5" ht="15" thickBot="1">
      <c r="A866" s="41"/>
      <c r="B866" s="41"/>
      <c r="C866" s="41"/>
      <c r="D866" s="41"/>
      <c r="E866" s="41"/>
    </row>
    <row r="867" spans="1:5" ht="15" thickBot="1">
      <c r="A867" s="41"/>
      <c r="B867" s="41"/>
      <c r="C867" s="41"/>
      <c r="D867" s="41"/>
      <c r="E867" s="41"/>
    </row>
    <row r="868" spans="1:5" ht="15" thickBot="1">
      <c r="A868" s="41"/>
      <c r="B868" s="41"/>
      <c r="C868" s="41"/>
      <c r="D868" s="41"/>
      <c r="E868" s="41"/>
    </row>
    <row r="869" spans="1:5" ht="15" thickBot="1">
      <c r="A869" s="41"/>
      <c r="B869" s="41"/>
      <c r="C869" s="41"/>
      <c r="D869" s="41"/>
      <c r="E869" s="41"/>
    </row>
    <row r="870" spans="1:5" ht="15" thickBot="1">
      <c r="A870" s="41"/>
      <c r="B870" s="41"/>
      <c r="C870" s="41"/>
      <c r="D870" s="41"/>
      <c r="E870" s="41"/>
    </row>
    <row r="871" spans="1:5" ht="15" thickBot="1">
      <c r="A871" s="41"/>
      <c r="B871" s="41"/>
      <c r="C871" s="41"/>
      <c r="D871" s="41"/>
      <c r="E871" s="41"/>
    </row>
    <row r="872" spans="1:5" ht="15" thickBot="1">
      <c r="A872" s="41"/>
      <c r="B872" s="41"/>
      <c r="C872" s="41"/>
      <c r="D872" s="41"/>
      <c r="E872" s="41"/>
    </row>
    <row r="873" spans="1:5" ht="15" thickBot="1">
      <c r="A873" s="41"/>
      <c r="B873" s="41"/>
      <c r="C873" s="41"/>
      <c r="D873" s="41"/>
      <c r="E873" s="41"/>
    </row>
    <row r="874" spans="1:5" ht="15" thickBot="1">
      <c r="A874" s="41"/>
      <c r="B874" s="41"/>
      <c r="C874" s="41"/>
      <c r="D874" s="41"/>
      <c r="E874" s="41"/>
    </row>
    <row r="875" spans="1:5" ht="15" thickBot="1">
      <c r="A875" s="41"/>
      <c r="B875" s="41"/>
      <c r="C875" s="41"/>
      <c r="D875" s="41"/>
      <c r="E875" s="41"/>
    </row>
    <row r="876" spans="1:5" ht="15" thickBot="1">
      <c r="A876" s="41"/>
      <c r="B876" s="41"/>
      <c r="C876" s="41"/>
      <c r="D876" s="41"/>
      <c r="E876" s="41"/>
    </row>
    <row r="877" spans="1:5" ht="15" thickBot="1">
      <c r="A877" s="41"/>
      <c r="B877" s="41"/>
      <c r="C877" s="41"/>
      <c r="D877" s="41"/>
      <c r="E877" s="41"/>
    </row>
    <row r="878" spans="1:5" ht="15" thickBot="1">
      <c r="A878" s="41"/>
      <c r="B878" s="41"/>
      <c r="C878" s="41"/>
      <c r="D878" s="41"/>
      <c r="E878" s="41"/>
    </row>
    <row r="879" spans="1:5" ht="15" thickBot="1">
      <c r="A879" s="41"/>
      <c r="B879" s="41"/>
      <c r="C879" s="41"/>
      <c r="D879" s="41"/>
      <c r="E879" s="41"/>
    </row>
    <row r="880" spans="1:5" ht="15" thickBot="1">
      <c r="A880" s="41"/>
      <c r="B880" s="41"/>
      <c r="C880" s="41"/>
      <c r="D880" s="41"/>
      <c r="E880" s="41"/>
    </row>
    <row r="881" spans="1:5" ht="15" thickBot="1">
      <c r="A881" s="41"/>
      <c r="B881" s="41"/>
      <c r="C881" s="41"/>
      <c r="D881" s="41"/>
      <c r="E881" s="41"/>
    </row>
    <row r="882" spans="1:5" ht="15" thickBot="1">
      <c r="A882" s="41"/>
      <c r="B882" s="41"/>
      <c r="C882" s="41"/>
      <c r="D882" s="41"/>
      <c r="E882" s="41"/>
    </row>
    <row r="883" spans="1:5" ht="15" thickBot="1">
      <c r="A883" s="41"/>
      <c r="B883" s="41"/>
      <c r="C883" s="41"/>
      <c r="D883" s="41"/>
      <c r="E883" s="41"/>
    </row>
    <row r="884" spans="1:5" ht="15" thickBot="1">
      <c r="A884" s="41"/>
      <c r="B884" s="41"/>
      <c r="C884" s="41"/>
      <c r="D884" s="41"/>
      <c r="E884" s="41"/>
    </row>
    <row r="885" spans="1:5" ht="15" thickBot="1">
      <c r="A885" s="41"/>
      <c r="B885" s="41"/>
      <c r="C885" s="41"/>
      <c r="D885" s="41"/>
      <c r="E885" s="41"/>
    </row>
    <row r="886" spans="1:5" ht="15" thickBot="1">
      <c r="A886" s="41"/>
      <c r="B886" s="41"/>
      <c r="C886" s="41"/>
      <c r="D886" s="41"/>
      <c r="E886" s="41"/>
    </row>
    <row r="887" spans="1:5" ht="15" thickBot="1">
      <c r="A887" s="41"/>
      <c r="B887" s="41"/>
      <c r="C887" s="41"/>
      <c r="D887" s="41"/>
      <c r="E887" s="41"/>
    </row>
    <row r="888" spans="1:5" ht="15" thickBot="1">
      <c r="A888" s="41"/>
      <c r="B888" s="41"/>
      <c r="C888" s="41"/>
      <c r="D888" s="41"/>
      <c r="E888" s="41"/>
    </row>
    <row r="889" spans="1:5" ht="15" thickBot="1">
      <c r="A889" s="41"/>
      <c r="B889" s="41"/>
      <c r="C889" s="41"/>
      <c r="D889" s="41"/>
      <c r="E889" s="41"/>
    </row>
    <row r="890" spans="1:5" ht="15" thickBot="1">
      <c r="A890" s="41"/>
      <c r="B890" s="41"/>
      <c r="C890" s="41"/>
      <c r="D890" s="41"/>
      <c r="E890" s="41"/>
    </row>
    <row r="891" spans="1:5" ht="15" thickBot="1">
      <c r="A891" s="41"/>
      <c r="B891" s="41"/>
      <c r="C891" s="41"/>
      <c r="D891" s="41"/>
      <c r="E891" s="41"/>
    </row>
    <row r="892" spans="1:5" ht="15" thickBot="1">
      <c r="A892" s="41"/>
      <c r="B892" s="41"/>
      <c r="C892" s="41"/>
      <c r="D892" s="41"/>
      <c r="E892" s="41"/>
    </row>
    <row r="893" spans="1:5" ht="15" thickBot="1">
      <c r="A893" s="41"/>
      <c r="B893" s="41"/>
      <c r="C893" s="41"/>
      <c r="D893" s="41"/>
      <c r="E893" s="41"/>
    </row>
    <row r="894" spans="1:5" ht="15" thickBot="1">
      <c r="A894" s="41"/>
      <c r="B894" s="41"/>
      <c r="C894" s="41"/>
      <c r="D894" s="41"/>
      <c r="E894" s="41"/>
    </row>
    <row r="895" spans="1:5" ht="15" thickBot="1">
      <c r="A895" s="41"/>
      <c r="B895" s="41"/>
      <c r="C895" s="41"/>
      <c r="D895" s="41"/>
      <c r="E895" s="41"/>
    </row>
    <row r="896" spans="1:5" ht="15" thickBot="1">
      <c r="A896" s="41"/>
      <c r="B896" s="41"/>
      <c r="C896" s="41"/>
      <c r="D896" s="41"/>
      <c r="E896" s="41"/>
    </row>
    <row r="897" spans="1:5" ht="15" thickBot="1">
      <c r="A897" s="41"/>
      <c r="B897" s="41"/>
      <c r="C897" s="41"/>
      <c r="D897" s="41"/>
      <c r="E897" s="41"/>
    </row>
    <row r="898" spans="1:5" ht="15" thickBot="1">
      <c r="A898" s="41"/>
      <c r="B898" s="41"/>
      <c r="C898" s="41"/>
      <c r="D898" s="41"/>
      <c r="E898" s="41"/>
    </row>
    <row r="899" spans="1:5" ht="15" thickBot="1">
      <c r="A899" s="41"/>
      <c r="B899" s="41"/>
      <c r="C899" s="41"/>
      <c r="D899" s="41"/>
      <c r="E899" s="41"/>
    </row>
    <row r="900" spans="1:5" ht="15" thickBot="1">
      <c r="A900" s="41"/>
      <c r="B900" s="41"/>
      <c r="C900" s="41"/>
      <c r="D900" s="41"/>
      <c r="E900" s="41"/>
    </row>
    <row r="901" spans="1:5" ht="15" thickBot="1">
      <c r="A901" s="41"/>
      <c r="B901" s="41"/>
      <c r="C901" s="41"/>
      <c r="D901" s="41"/>
      <c r="E901" s="41"/>
    </row>
    <row r="902" spans="1:5" ht="15" thickBot="1">
      <c r="A902" s="41"/>
      <c r="B902" s="41"/>
      <c r="C902" s="41"/>
      <c r="D902" s="41"/>
      <c r="E902" s="41"/>
    </row>
    <row r="903" spans="1:5" ht="15" thickBot="1">
      <c r="A903" s="41"/>
      <c r="B903" s="41"/>
      <c r="C903" s="41"/>
      <c r="D903" s="41"/>
      <c r="E903" s="41"/>
    </row>
    <row r="904" spans="1:5" ht="15" thickBot="1">
      <c r="A904" s="41"/>
      <c r="B904" s="41"/>
      <c r="C904" s="41"/>
      <c r="D904" s="41"/>
      <c r="E904" s="41"/>
    </row>
    <row r="905" spans="1:5" ht="15" thickBot="1">
      <c r="A905" s="41"/>
      <c r="B905" s="41"/>
      <c r="C905" s="41"/>
      <c r="D905" s="41"/>
      <c r="E905" s="41"/>
    </row>
    <row r="906" spans="1:5" ht="15" thickBot="1">
      <c r="A906" s="41"/>
      <c r="B906" s="41"/>
      <c r="C906" s="41"/>
      <c r="D906" s="41"/>
      <c r="E906" s="41"/>
    </row>
    <row r="907" spans="1:5" ht="15" thickBot="1">
      <c r="A907" s="41"/>
      <c r="B907" s="41"/>
      <c r="C907" s="41"/>
      <c r="D907" s="41"/>
      <c r="E907" s="41"/>
    </row>
    <row r="908" spans="1:5" ht="15" thickBot="1">
      <c r="A908" s="41"/>
      <c r="B908" s="41"/>
      <c r="C908" s="41"/>
      <c r="D908" s="41"/>
      <c r="E908" s="41"/>
    </row>
    <row r="909" spans="1:5" ht="15" thickBot="1">
      <c r="A909" s="41"/>
      <c r="B909" s="41"/>
      <c r="C909" s="41"/>
      <c r="D909" s="41"/>
      <c r="E909" s="41"/>
    </row>
    <row r="910" spans="1:5" ht="15" thickBot="1">
      <c r="A910" s="41"/>
      <c r="B910" s="41"/>
      <c r="C910" s="41"/>
      <c r="D910" s="41"/>
      <c r="E910" s="41"/>
    </row>
    <row r="911" spans="1:5" ht="15" thickBot="1">
      <c r="A911" s="41"/>
      <c r="B911" s="41"/>
      <c r="C911" s="41"/>
      <c r="D911" s="41"/>
      <c r="E911" s="41"/>
    </row>
    <row r="912" spans="1:5" ht="15" thickBot="1">
      <c r="A912" s="41"/>
      <c r="B912" s="41"/>
      <c r="C912" s="41"/>
      <c r="D912" s="41"/>
      <c r="E912" s="41"/>
    </row>
    <row r="913" spans="1:5" ht="15" thickBot="1">
      <c r="A913" s="41"/>
      <c r="B913" s="41"/>
      <c r="C913" s="41"/>
      <c r="D913" s="41"/>
      <c r="E913" s="41"/>
    </row>
    <row r="914" spans="1:5" ht="15" thickBot="1">
      <c r="A914" s="41"/>
      <c r="B914" s="41"/>
      <c r="C914" s="41"/>
      <c r="D914" s="41"/>
      <c r="E914" s="41"/>
    </row>
    <row r="915" spans="1:5" ht="15" thickBot="1">
      <c r="A915" s="41"/>
      <c r="B915" s="41"/>
      <c r="C915" s="41"/>
      <c r="D915" s="41"/>
      <c r="E915" s="41"/>
    </row>
    <row r="916" spans="1:5" ht="15" thickBot="1">
      <c r="A916" s="41"/>
      <c r="B916" s="41"/>
      <c r="C916" s="41"/>
      <c r="D916" s="41"/>
      <c r="E916" s="41"/>
    </row>
    <row r="917" spans="1:5" ht="15" thickBot="1">
      <c r="A917" s="41"/>
      <c r="B917" s="41"/>
      <c r="C917" s="41"/>
      <c r="D917" s="41"/>
      <c r="E917" s="41"/>
    </row>
    <row r="918" spans="1:5" ht="15" thickBot="1">
      <c r="A918" s="41"/>
      <c r="B918" s="41"/>
      <c r="C918" s="41"/>
      <c r="D918" s="41"/>
      <c r="E918" s="41"/>
    </row>
    <row r="919" spans="1:5" ht="15" thickBot="1">
      <c r="A919" s="41"/>
      <c r="B919" s="41"/>
      <c r="C919" s="41"/>
      <c r="D919" s="41"/>
      <c r="E919" s="41"/>
    </row>
    <row r="920" spans="1:5" ht="15" thickBot="1">
      <c r="A920" s="41"/>
      <c r="B920" s="41"/>
      <c r="C920" s="41"/>
      <c r="D920" s="41"/>
      <c r="E920" s="41"/>
    </row>
    <row r="921" spans="1:5" ht="15" thickBot="1">
      <c r="A921" s="41"/>
      <c r="B921" s="41"/>
      <c r="C921" s="41"/>
      <c r="D921" s="41"/>
      <c r="E921" s="41"/>
    </row>
    <row r="922" spans="1:5" ht="15" thickBot="1">
      <c r="A922" s="41"/>
      <c r="B922" s="41"/>
      <c r="C922" s="41"/>
      <c r="D922" s="41"/>
      <c r="E922" s="41"/>
    </row>
    <row r="923" spans="1:5" ht="15" thickBot="1">
      <c r="A923" s="41"/>
      <c r="B923" s="41"/>
      <c r="C923" s="41"/>
      <c r="D923" s="41"/>
      <c r="E923" s="41"/>
    </row>
    <row r="924" spans="1:5" ht="15" thickBot="1">
      <c r="A924" s="41"/>
      <c r="B924" s="41"/>
      <c r="C924" s="41"/>
      <c r="D924" s="41"/>
      <c r="E924" s="41"/>
    </row>
    <row r="925" spans="1:5" ht="15" thickBot="1">
      <c r="A925" s="41"/>
      <c r="B925" s="41"/>
      <c r="C925" s="41"/>
      <c r="D925" s="41"/>
      <c r="E925" s="41"/>
    </row>
    <row r="926" spans="1:5" ht="15" thickBot="1">
      <c r="A926" s="41"/>
      <c r="B926" s="41"/>
      <c r="C926" s="41"/>
      <c r="D926" s="41"/>
      <c r="E926" s="41"/>
    </row>
    <row r="927" spans="1:5" ht="15" thickBot="1">
      <c r="A927" s="41"/>
      <c r="B927" s="41"/>
      <c r="C927" s="41"/>
      <c r="D927" s="41"/>
      <c r="E927" s="41"/>
    </row>
    <row r="928" spans="1:5" ht="15" thickBot="1">
      <c r="A928" s="41"/>
      <c r="B928" s="41"/>
      <c r="C928" s="41"/>
      <c r="D928" s="41"/>
      <c r="E928" s="41"/>
    </row>
    <row r="929" spans="1:5" ht="15" thickBot="1">
      <c r="A929" s="41"/>
      <c r="B929" s="41"/>
      <c r="C929" s="41"/>
      <c r="D929" s="41"/>
      <c r="E929" s="41"/>
    </row>
    <row r="930" spans="1:5" ht="15" thickBot="1">
      <c r="A930" s="41"/>
      <c r="B930" s="41"/>
      <c r="C930" s="41"/>
      <c r="D930" s="41"/>
      <c r="E930" s="41"/>
    </row>
    <row r="931" spans="1:5" ht="15" thickBot="1">
      <c r="A931" s="41"/>
      <c r="B931" s="41"/>
      <c r="C931" s="41"/>
      <c r="D931" s="41"/>
      <c r="E931" s="41"/>
    </row>
    <row r="932" spans="1:5" ht="15" thickBot="1">
      <c r="A932" s="41"/>
      <c r="B932" s="41"/>
      <c r="C932" s="41"/>
      <c r="D932" s="41"/>
      <c r="E932" s="41"/>
    </row>
    <row r="933" spans="1:5" ht="15" thickBot="1">
      <c r="A933" s="41"/>
      <c r="B933" s="41"/>
      <c r="C933" s="41"/>
      <c r="D933" s="41"/>
      <c r="E933" s="41"/>
    </row>
    <row r="934" spans="1:5" ht="15" thickBot="1">
      <c r="A934" s="41"/>
      <c r="B934" s="41"/>
      <c r="C934" s="41"/>
      <c r="D934" s="41"/>
      <c r="E934" s="41"/>
    </row>
    <row r="935" spans="1:5" ht="15" thickBot="1">
      <c r="A935" s="41"/>
      <c r="B935" s="41"/>
      <c r="C935" s="41"/>
      <c r="D935" s="41"/>
      <c r="E935" s="41"/>
    </row>
    <row r="936" spans="1:5" ht="15" thickBot="1">
      <c r="A936" s="41"/>
      <c r="B936" s="41"/>
      <c r="C936" s="41"/>
      <c r="D936" s="41"/>
      <c r="E936" s="41"/>
    </row>
    <row r="937" spans="1:5" ht="15" thickBot="1">
      <c r="A937" s="41"/>
      <c r="B937" s="41"/>
      <c r="C937" s="41"/>
      <c r="D937" s="41"/>
      <c r="E937" s="41"/>
    </row>
    <row r="938" spans="1:5" ht="15" thickBot="1">
      <c r="A938" s="41"/>
      <c r="B938" s="41"/>
      <c r="C938" s="41"/>
      <c r="D938" s="41"/>
      <c r="E938" s="41"/>
    </row>
    <row r="939" spans="1:5" ht="15" thickBot="1">
      <c r="A939" s="41"/>
      <c r="B939" s="41"/>
      <c r="C939" s="41"/>
      <c r="D939" s="41"/>
      <c r="E939" s="41"/>
    </row>
    <row r="940" spans="1:5" ht="15" thickBot="1">
      <c r="A940" s="41"/>
      <c r="B940" s="41"/>
      <c r="C940" s="41"/>
      <c r="D940" s="41"/>
      <c r="E940" s="41"/>
    </row>
    <row r="941" spans="1:5" ht="15" thickBot="1">
      <c r="A941" s="41"/>
      <c r="B941" s="41"/>
      <c r="C941" s="41"/>
      <c r="D941" s="41"/>
      <c r="E941" s="41"/>
    </row>
    <row r="942" spans="1:5" ht="15" thickBot="1">
      <c r="A942" s="41"/>
      <c r="B942" s="41"/>
      <c r="C942" s="41"/>
      <c r="D942" s="41"/>
      <c r="E942" s="41"/>
    </row>
    <row r="943" spans="1:5" ht="15" thickBot="1">
      <c r="A943" s="41"/>
      <c r="B943" s="41"/>
      <c r="C943" s="41"/>
      <c r="D943" s="41"/>
      <c r="E943" s="41"/>
    </row>
    <row r="944" spans="1:5" ht="15" thickBot="1">
      <c r="A944" s="41"/>
      <c r="B944" s="41"/>
      <c r="C944" s="41"/>
      <c r="D944" s="41"/>
      <c r="E944" s="41"/>
    </row>
    <row r="945" spans="1:5" ht="15" thickBot="1">
      <c r="A945" s="41"/>
      <c r="B945" s="41"/>
      <c r="C945" s="41"/>
      <c r="D945" s="41"/>
      <c r="E945" s="41"/>
    </row>
    <row r="946" spans="1:5" ht="15" thickBot="1">
      <c r="A946" s="41"/>
      <c r="B946" s="41"/>
      <c r="C946" s="41"/>
      <c r="D946" s="41"/>
      <c r="E946" s="41"/>
    </row>
    <row r="947" spans="1:5" ht="15" thickBot="1">
      <c r="A947" s="41"/>
      <c r="B947" s="41"/>
      <c r="C947" s="41"/>
      <c r="D947" s="41"/>
      <c r="E947" s="41"/>
    </row>
    <row r="948" spans="1:5" ht="15" thickBot="1">
      <c r="A948" s="41"/>
      <c r="B948" s="41"/>
      <c r="C948" s="41"/>
      <c r="D948" s="41"/>
      <c r="E948" s="41"/>
    </row>
    <row r="949" spans="1:5" ht="15" thickBot="1">
      <c r="A949" s="41"/>
      <c r="B949" s="41"/>
      <c r="C949" s="41"/>
      <c r="D949" s="41"/>
      <c r="E949" s="41"/>
    </row>
    <row r="950" spans="1:5" ht="15" thickBot="1">
      <c r="A950" s="41"/>
      <c r="B950" s="41"/>
      <c r="C950" s="41"/>
      <c r="D950" s="41"/>
      <c r="E950" s="41"/>
    </row>
    <row r="951" spans="1:5" ht="15" thickBot="1">
      <c r="A951" s="41"/>
      <c r="B951" s="41"/>
      <c r="C951" s="41"/>
      <c r="D951" s="41"/>
      <c r="E951" s="41"/>
    </row>
    <row r="952" spans="1:5" ht="15" thickBot="1">
      <c r="A952" s="41"/>
      <c r="B952" s="41"/>
      <c r="C952" s="41"/>
      <c r="D952" s="41"/>
      <c r="E952" s="41"/>
    </row>
    <row r="953" spans="1:5" ht="15" thickBot="1">
      <c r="A953" s="41"/>
      <c r="B953" s="41"/>
      <c r="C953" s="41"/>
      <c r="D953" s="41"/>
      <c r="E953" s="41"/>
    </row>
    <row r="954" spans="1:5" ht="15" thickBot="1">
      <c r="A954" s="41"/>
      <c r="B954" s="41"/>
      <c r="C954" s="41"/>
      <c r="D954" s="41"/>
      <c r="E954" s="41"/>
    </row>
    <row r="955" spans="1:5" ht="15" thickBot="1">
      <c r="A955" s="41"/>
      <c r="B955" s="41"/>
      <c r="C955" s="41"/>
      <c r="D955" s="41"/>
      <c r="E955" s="41"/>
    </row>
    <row r="956" spans="1:5" ht="15" thickBot="1">
      <c r="A956" s="41"/>
      <c r="B956" s="41"/>
      <c r="C956" s="41"/>
      <c r="D956" s="41"/>
      <c r="E956" s="41"/>
    </row>
    <row r="957" spans="1:5" ht="15" thickBot="1">
      <c r="A957" s="41"/>
      <c r="B957" s="41"/>
      <c r="C957" s="41"/>
      <c r="D957" s="41"/>
      <c r="E957" s="41"/>
    </row>
    <row r="958" spans="1:5" ht="15" thickBot="1">
      <c r="A958" s="41"/>
      <c r="B958" s="41"/>
      <c r="C958" s="41"/>
      <c r="D958" s="41"/>
      <c r="E958" s="41"/>
    </row>
    <row r="959" spans="1:5" ht="15" thickBot="1">
      <c r="A959" s="41"/>
      <c r="B959" s="41"/>
      <c r="C959" s="41"/>
      <c r="D959" s="41"/>
      <c r="E959" s="41"/>
    </row>
    <row r="960" spans="1:5" ht="15" thickBot="1">
      <c r="A960" s="41"/>
      <c r="B960" s="41"/>
      <c r="C960" s="41"/>
      <c r="D960" s="41"/>
      <c r="E960" s="41"/>
    </row>
    <row r="961" spans="1:5" ht="15" thickBot="1">
      <c r="A961" s="41"/>
      <c r="B961" s="41"/>
      <c r="C961" s="41"/>
      <c r="D961" s="41"/>
      <c r="E961" s="41"/>
    </row>
    <row r="962" spans="1:5" ht="15" thickBot="1">
      <c r="A962" s="41"/>
      <c r="B962" s="41"/>
      <c r="C962" s="41"/>
      <c r="D962" s="41"/>
      <c r="E962" s="41"/>
    </row>
    <row r="963" spans="1:5" ht="15" thickBot="1">
      <c r="A963" s="41"/>
      <c r="B963" s="41"/>
      <c r="C963" s="41"/>
      <c r="D963" s="41"/>
      <c r="E963" s="41"/>
    </row>
    <row r="964" spans="1:5" ht="15" thickBot="1">
      <c r="A964" s="41"/>
      <c r="B964" s="41"/>
      <c r="C964" s="41"/>
      <c r="D964" s="41"/>
      <c r="E964" s="41"/>
    </row>
    <row r="965" spans="1:5" ht="15" thickBot="1">
      <c r="A965" s="41"/>
      <c r="B965" s="41"/>
      <c r="C965" s="41"/>
      <c r="D965" s="41"/>
      <c r="E965" s="41"/>
    </row>
    <row r="966" spans="1:5" ht="15" thickBot="1">
      <c r="A966" s="41"/>
      <c r="B966" s="41"/>
      <c r="C966" s="41"/>
      <c r="D966" s="41"/>
      <c r="E966" s="41"/>
    </row>
    <row r="967" spans="1:5" ht="15" thickBot="1">
      <c r="A967" s="41"/>
      <c r="B967" s="41"/>
      <c r="C967" s="41"/>
      <c r="D967" s="41"/>
      <c r="E967" s="41"/>
    </row>
    <row r="968" spans="1:5" ht="15" thickBot="1">
      <c r="A968" s="41"/>
      <c r="B968" s="41"/>
      <c r="C968" s="41"/>
      <c r="D968" s="41"/>
      <c r="E968" s="41"/>
    </row>
    <row r="969" spans="1:5" ht="15" thickBot="1">
      <c r="A969" s="41"/>
      <c r="B969" s="41"/>
      <c r="C969" s="41"/>
      <c r="D969" s="41"/>
      <c r="E969" s="41"/>
    </row>
    <row r="970" spans="1:5" ht="15" thickBot="1">
      <c r="A970" s="41"/>
      <c r="B970" s="41"/>
      <c r="C970" s="41"/>
      <c r="D970" s="41"/>
      <c r="E970" s="41"/>
    </row>
    <row r="971" spans="1:5" ht="15" thickBot="1">
      <c r="A971" s="41"/>
      <c r="B971" s="41"/>
      <c r="C971" s="41"/>
      <c r="D971" s="41"/>
      <c r="E971" s="41"/>
    </row>
    <row r="972" spans="1:5" ht="15" thickBot="1">
      <c r="A972" s="41"/>
      <c r="B972" s="41"/>
      <c r="C972" s="41"/>
      <c r="D972" s="41"/>
      <c r="E972" s="41"/>
    </row>
    <row r="973" spans="1:5" ht="15" thickBot="1">
      <c r="A973" s="41"/>
      <c r="B973" s="41"/>
      <c r="C973" s="41"/>
      <c r="D973" s="41"/>
      <c r="E973" s="41"/>
    </row>
    <row r="974" spans="1:5" ht="15" thickBot="1">
      <c r="A974" s="41"/>
      <c r="B974" s="41"/>
      <c r="C974" s="41"/>
      <c r="D974" s="41"/>
      <c r="E974" s="41"/>
    </row>
    <row r="975" spans="1:5" ht="15" thickBot="1">
      <c r="A975" s="41"/>
      <c r="B975" s="41"/>
      <c r="C975" s="41"/>
      <c r="D975" s="41"/>
      <c r="E975" s="41"/>
    </row>
    <row r="976" spans="1:5" ht="15" thickBot="1">
      <c r="A976" s="41"/>
      <c r="B976" s="41"/>
      <c r="C976" s="41"/>
      <c r="D976" s="41"/>
      <c r="E976" s="41"/>
    </row>
    <row r="977" spans="1:5" ht="15" thickBot="1">
      <c r="A977" s="41"/>
      <c r="B977" s="41"/>
      <c r="C977" s="41"/>
      <c r="D977" s="41"/>
      <c r="E977" s="41"/>
    </row>
    <row r="978" spans="1:5" ht="15" thickBot="1">
      <c r="A978" s="41"/>
      <c r="B978" s="41"/>
      <c r="C978" s="41"/>
      <c r="D978" s="41"/>
      <c r="E978" s="41"/>
    </row>
    <row r="979" spans="1:5" ht="15" thickBot="1">
      <c r="A979" s="41"/>
      <c r="B979" s="41"/>
      <c r="C979" s="41"/>
      <c r="D979" s="41"/>
      <c r="E979" s="41"/>
    </row>
    <row r="980" spans="1:5" ht="15" thickBot="1">
      <c r="A980" s="41"/>
      <c r="B980" s="41"/>
      <c r="C980" s="41"/>
      <c r="D980" s="41"/>
      <c r="E980" s="41"/>
    </row>
    <row r="981" spans="1:5" ht="15" thickBot="1">
      <c r="A981" s="41"/>
      <c r="B981" s="41"/>
      <c r="C981" s="41"/>
      <c r="D981" s="41"/>
      <c r="E981" s="41"/>
    </row>
    <row r="982" spans="1:5" ht="15" thickBot="1">
      <c r="A982" s="41"/>
      <c r="B982" s="41"/>
      <c r="C982" s="41"/>
      <c r="D982" s="41"/>
      <c r="E982" s="41"/>
    </row>
    <row r="983" spans="1:5" ht="15" thickBot="1">
      <c r="A983" s="41"/>
      <c r="B983" s="41"/>
      <c r="C983" s="41"/>
      <c r="D983" s="41"/>
      <c r="E983" s="41"/>
    </row>
    <row r="984" spans="1:5" ht="15" thickBot="1">
      <c r="A984" s="41"/>
      <c r="B984" s="41"/>
      <c r="C984" s="41"/>
      <c r="D984" s="41"/>
      <c r="E984" s="41"/>
    </row>
    <row r="985" spans="1:5" ht="15" thickBot="1">
      <c r="A985" s="41"/>
      <c r="B985" s="41"/>
      <c r="C985" s="41"/>
      <c r="D985" s="41"/>
      <c r="E985" s="41"/>
    </row>
    <row r="986" spans="1:5" ht="15" thickBot="1">
      <c r="A986" s="41"/>
      <c r="B986" s="41"/>
      <c r="C986" s="41"/>
      <c r="D986" s="41"/>
      <c r="E986" s="41"/>
    </row>
    <row r="987" spans="1:5" ht="15" thickBot="1">
      <c r="A987" s="41"/>
      <c r="B987" s="41"/>
      <c r="C987" s="41"/>
      <c r="D987" s="41"/>
      <c r="E987" s="41"/>
    </row>
    <row r="988" spans="1:5" ht="15" thickBot="1">
      <c r="A988" s="41"/>
      <c r="B988" s="41"/>
      <c r="C988" s="41"/>
      <c r="D988" s="41"/>
      <c r="E988" s="41"/>
    </row>
    <row r="989" spans="1:5" ht="15" thickBot="1">
      <c r="A989" s="41"/>
      <c r="B989" s="41"/>
      <c r="C989" s="41"/>
      <c r="D989" s="41"/>
      <c r="E989" s="41"/>
    </row>
    <row r="990" spans="1:5" ht="15" thickBot="1">
      <c r="A990" s="41"/>
      <c r="B990" s="41"/>
      <c r="C990" s="41"/>
      <c r="D990" s="41"/>
      <c r="E990" s="41"/>
    </row>
    <row r="991" spans="1:5" ht="15" thickBot="1">
      <c r="A991" s="41"/>
      <c r="B991" s="41"/>
      <c r="C991" s="41"/>
      <c r="D991" s="41"/>
      <c r="E991" s="41"/>
    </row>
    <row r="992" spans="1:5" ht="15" thickBot="1">
      <c r="A992" s="41"/>
      <c r="B992" s="41"/>
      <c r="C992" s="41"/>
      <c r="D992" s="41"/>
      <c r="E992" s="41"/>
    </row>
    <row r="993" spans="1:5" ht="15" thickBot="1">
      <c r="A993" s="41"/>
      <c r="B993" s="41"/>
      <c r="C993" s="41"/>
      <c r="D993" s="41"/>
      <c r="E993" s="41"/>
    </row>
    <row r="994" spans="1:5" ht="15" thickBot="1">
      <c r="A994" s="41"/>
      <c r="B994" s="41"/>
      <c r="C994" s="41"/>
      <c r="D994" s="41"/>
      <c r="E994" s="41"/>
    </row>
    <row r="995" spans="1:5" ht="15" thickBot="1">
      <c r="A995" s="41"/>
      <c r="B995" s="41"/>
      <c r="C995" s="41"/>
      <c r="D995" s="41"/>
      <c r="E995" s="41"/>
    </row>
    <row r="996" spans="1:5" ht="15" thickBot="1">
      <c r="A996" s="41"/>
      <c r="B996" s="41"/>
      <c r="C996" s="41"/>
      <c r="D996" s="41"/>
      <c r="E996" s="41"/>
    </row>
    <row r="997" spans="1:5" ht="15" thickBot="1">
      <c r="A997" s="41"/>
      <c r="B997" s="41"/>
      <c r="C997" s="41"/>
      <c r="D997" s="41"/>
      <c r="E997" s="41"/>
    </row>
    <row r="998" spans="1:5" ht="15" thickBot="1">
      <c r="A998" s="41"/>
      <c r="B998" s="41"/>
      <c r="C998" s="41"/>
      <c r="D998" s="41"/>
      <c r="E998" s="41"/>
    </row>
    <row r="999" spans="1:5" ht="15" thickBot="1">
      <c r="A999" s="41"/>
      <c r="B999" s="41"/>
      <c r="C999" s="41"/>
      <c r="D999" s="41"/>
      <c r="E999" s="41"/>
    </row>
    <row r="1000" spans="1:5" ht="15" thickBot="1">
      <c r="A1000" s="41"/>
      <c r="B1000" s="41"/>
      <c r="C1000" s="41"/>
      <c r="D1000" s="41"/>
      <c r="E1000" s="41"/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K129"/>
  <sheetViews>
    <sheetView view="pageBreakPreview" zoomScaleNormal="100" zoomScaleSheetLayoutView="100" workbookViewId="0">
      <selection activeCell="U21" sqref="U21"/>
    </sheetView>
  </sheetViews>
  <sheetFormatPr baseColWidth="10" defaultRowHeight="14.4" outlineLevelRow="1"/>
  <cols>
    <col min="1" max="1" width="7.44140625" style="5" customWidth="1"/>
    <col min="2" max="2" width="28.5546875" customWidth="1"/>
    <col min="3" max="3" width="21.109375" customWidth="1"/>
    <col min="4" max="23" width="5.6640625" style="18" customWidth="1"/>
    <col min="24" max="27" width="5.6640625" style="18" hidden="1" customWidth="1"/>
    <col min="28" max="28" width="8" style="6" customWidth="1"/>
    <col min="29" max="29" width="9.6640625" style="2" customWidth="1"/>
    <col min="30" max="30" width="5.6640625" style="2" customWidth="1"/>
    <col min="31" max="31" width="11.44140625" style="2" customWidth="1"/>
    <col min="32" max="32" width="14" style="2" customWidth="1"/>
    <col min="33" max="33" width="10" style="2" customWidth="1"/>
    <col min="34" max="34" width="12.5546875" customWidth="1"/>
    <col min="35" max="35" width="7.109375" customWidth="1"/>
    <col min="36" max="36" width="8.88671875" customWidth="1"/>
    <col min="37" max="37" width="3.44140625" style="54" customWidth="1"/>
  </cols>
  <sheetData>
    <row r="1" spans="1:37" ht="16.5" customHeight="1">
      <c r="A1" s="53"/>
      <c r="B1" s="77" t="s">
        <v>875</v>
      </c>
      <c r="C1" s="54" t="s">
        <v>59</v>
      </c>
      <c r="D1" s="54" t="s">
        <v>59</v>
      </c>
      <c r="E1" s="54" t="s">
        <v>59</v>
      </c>
      <c r="F1" s="54" t="s">
        <v>59</v>
      </c>
      <c r="G1" s="54" t="s">
        <v>59</v>
      </c>
      <c r="H1" s="54" t="s">
        <v>59</v>
      </c>
      <c r="I1" s="54" t="s">
        <v>59</v>
      </c>
      <c r="J1" s="54" t="s">
        <v>59</v>
      </c>
      <c r="K1" s="54" t="s">
        <v>59</v>
      </c>
      <c r="L1" s="54" t="s">
        <v>59</v>
      </c>
      <c r="M1" s="54" t="s">
        <v>59</v>
      </c>
      <c r="N1" s="54" t="s">
        <v>60</v>
      </c>
      <c r="O1" s="54" t="s">
        <v>59</v>
      </c>
      <c r="P1" s="54" t="s">
        <v>60</v>
      </c>
      <c r="Q1" s="54" t="s">
        <v>59</v>
      </c>
      <c r="R1" s="54" t="s">
        <v>60</v>
      </c>
      <c r="S1" s="54" t="s">
        <v>59</v>
      </c>
      <c r="T1" s="54" t="s">
        <v>60</v>
      </c>
      <c r="U1" s="54" t="s">
        <v>59</v>
      </c>
      <c r="V1" s="54" t="s">
        <v>60</v>
      </c>
      <c r="W1" s="54" t="s">
        <v>59</v>
      </c>
      <c r="X1" s="54" t="s">
        <v>60</v>
      </c>
      <c r="Y1" s="54" t="s">
        <v>59</v>
      </c>
      <c r="Z1" s="54" t="s">
        <v>60</v>
      </c>
      <c r="AA1" s="54" t="s">
        <v>59</v>
      </c>
      <c r="AB1" s="55"/>
      <c r="AC1" s="54"/>
      <c r="AD1" s="54"/>
      <c r="AE1" s="54"/>
      <c r="AF1" s="60"/>
      <c r="AG1" s="60"/>
    </row>
    <row r="2" spans="1:37" ht="14.25" customHeight="1">
      <c r="A2" s="53"/>
      <c r="B2" s="77" t="s">
        <v>876</v>
      </c>
      <c r="C2" s="54"/>
      <c r="D2" s="54">
        <f>$AJ$5</f>
        <v>1</v>
      </c>
      <c r="E2" s="54">
        <f>IF(D1="T",D2+1,IF(D1="Z",D2,"err"))</f>
        <v>2</v>
      </c>
      <c r="F2" s="54">
        <f t="shared" ref="F2:AA2" si="0">IF(E1="T",E2+1,IF(E1="Z",E2,"err"))</f>
        <v>3</v>
      </c>
      <c r="G2" s="54">
        <f t="shared" si="0"/>
        <v>4</v>
      </c>
      <c r="H2" s="54">
        <f t="shared" si="0"/>
        <v>5</v>
      </c>
      <c r="I2" s="54">
        <f t="shared" si="0"/>
        <v>6</v>
      </c>
      <c r="J2" s="54">
        <f t="shared" si="0"/>
        <v>7</v>
      </c>
      <c r="K2" s="54">
        <f t="shared" si="0"/>
        <v>8</v>
      </c>
      <c r="L2" s="54">
        <f t="shared" si="0"/>
        <v>9</v>
      </c>
      <c r="M2" s="54">
        <f t="shared" si="0"/>
        <v>10</v>
      </c>
      <c r="N2" s="54">
        <v>11</v>
      </c>
      <c r="O2" s="54">
        <f t="shared" si="0"/>
        <v>11</v>
      </c>
      <c r="P2" s="54">
        <f t="shared" si="0"/>
        <v>12</v>
      </c>
      <c r="Q2" s="54">
        <f t="shared" si="0"/>
        <v>12</v>
      </c>
      <c r="R2" s="54">
        <f t="shared" si="0"/>
        <v>13</v>
      </c>
      <c r="S2" s="54">
        <f t="shared" si="0"/>
        <v>13</v>
      </c>
      <c r="T2" s="54">
        <f t="shared" si="0"/>
        <v>14</v>
      </c>
      <c r="U2" s="54">
        <f t="shared" si="0"/>
        <v>14</v>
      </c>
      <c r="V2" s="54">
        <f t="shared" si="0"/>
        <v>15</v>
      </c>
      <c r="W2" s="54">
        <f t="shared" si="0"/>
        <v>15</v>
      </c>
      <c r="X2" s="54">
        <f t="shared" si="0"/>
        <v>16</v>
      </c>
      <c r="Y2" s="54">
        <f t="shared" si="0"/>
        <v>16</v>
      </c>
      <c r="Z2" s="54">
        <f t="shared" si="0"/>
        <v>17</v>
      </c>
      <c r="AA2" s="54">
        <f t="shared" si="0"/>
        <v>17</v>
      </c>
      <c r="AB2" s="55"/>
      <c r="AC2" s="54"/>
      <c r="AD2" s="54"/>
      <c r="AE2" s="54"/>
      <c r="AF2" s="60"/>
      <c r="AG2" s="60"/>
      <c r="AI2" s="1"/>
    </row>
    <row r="3" spans="1:37" s="3" customFormat="1" ht="18.600000000000001" thickBot="1">
      <c r="A3" s="51"/>
      <c r="B3" s="52" t="s">
        <v>0</v>
      </c>
      <c r="C3" s="45" t="s">
        <v>1234</v>
      </c>
      <c r="D3" s="57"/>
      <c r="E3" s="57"/>
      <c r="F3" s="57"/>
      <c r="G3" s="57"/>
      <c r="H3" s="98" t="s">
        <v>1197</v>
      </c>
      <c r="I3" s="98"/>
      <c r="J3" s="98"/>
      <c r="K3" s="59"/>
      <c r="L3" s="57"/>
      <c r="M3" s="57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57"/>
      <c r="AC3" s="96">
        <v>45970</v>
      </c>
      <c r="AD3" s="97"/>
      <c r="AE3" s="97"/>
      <c r="AF3" s="58"/>
      <c r="AG3" s="62"/>
      <c r="AH3" s="57"/>
      <c r="AI3" s="57"/>
      <c r="AJ3" s="57"/>
      <c r="AK3" s="57"/>
    </row>
    <row r="4" spans="1:37" ht="14.25" customHeight="1">
      <c r="A4" s="99"/>
      <c r="B4" s="99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5"/>
      <c r="AC4" s="99" t="e" vm="1">
        <v>#VALUE!</v>
      </c>
      <c r="AD4" s="99"/>
      <c r="AE4" s="99"/>
      <c r="AF4" s="60"/>
      <c r="AG4" s="60"/>
      <c r="AH4" s="10" t="s">
        <v>68</v>
      </c>
      <c r="AI4" s="11"/>
      <c r="AJ4" s="12"/>
    </row>
    <row r="5" spans="1:37" s="6" customFormat="1">
      <c r="A5" s="99"/>
      <c r="B5" s="99"/>
      <c r="C5" s="55"/>
      <c r="D5" s="7" t="s">
        <v>1195</v>
      </c>
      <c r="E5" s="7" t="s">
        <v>1196</v>
      </c>
      <c r="F5" s="7" t="s">
        <v>1198</v>
      </c>
      <c r="G5" s="7" t="s">
        <v>1199</v>
      </c>
      <c r="H5" s="7" t="s">
        <v>1200</v>
      </c>
      <c r="I5" s="7" t="s">
        <v>1201</v>
      </c>
      <c r="J5" s="7" t="s">
        <v>1202</v>
      </c>
      <c r="K5" s="7" t="s">
        <v>1203</v>
      </c>
      <c r="L5" s="7" t="s">
        <v>1204</v>
      </c>
      <c r="M5" s="7" t="s">
        <v>1205</v>
      </c>
      <c r="N5" s="7" t="s">
        <v>1206</v>
      </c>
      <c r="O5" s="7" t="s">
        <v>1207</v>
      </c>
      <c r="P5" s="7" t="s">
        <v>1208</v>
      </c>
      <c r="Q5" s="7" t="s">
        <v>1209</v>
      </c>
      <c r="R5" s="7" t="s">
        <v>1210</v>
      </c>
      <c r="S5" s="7" t="s">
        <v>1211</v>
      </c>
      <c r="T5" s="7" t="s">
        <v>1212</v>
      </c>
      <c r="U5" s="7" t="s">
        <v>1213</v>
      </c>
      <c r="V5" s="7" t="s">
        <v>1214</v>
      </c>
      <c r="W5" s="7" t="s">
        <v>1215</v>
      </c>
      <c r="X5" s="7" t="str">
        <f t="shared" ref="X5:AA5" si="1">_xlfn.CONCAT("V",X2,X1)</f>
        <v>V16Z</v>
      </c>
      <c r="Y5" s="7" t="str">
        <f t="shared" si="1"/>
        <v>V16T</v>
      </c>
      <c r="Z5" s="7" t="str">
        <f t="shared" si="1"/>
        <v>V17Z</v>
      </c>
      <c r="AA5" s="7" t="str">
        <f t="shared" si="1"/>
        <v>V17T</v>
      </c>
      <c r="AB5" s="8" t="s">
        <v>1</v>
      </c>
      <c r="AC5" s="99"/>
      <c r="AD5" s="99"/>
      <c r="AE5" s="99"/>
      <c r="AF5" s="61"/>
      <c r="AG5" s="61"/>
      <c r="AH5" s="13"/>
      <c r="AI5" s="14" t="s">
        <v>58</v>
      </c>
      <c r="AJ5" s="26">
        <v>1</v>
      </c>
      <c r="AK5" s="55"/>
    </row>
    <row r="6" spans="1:37">
      <c r="A6" s="99"/>
      <c r="B6" s="99"/>
      <c r="C6" s="46" t="s">
        <v>4</v>
      </c>
      <c r="D6" s="64">
        <f t="shared" ref="D6:R6" si="2">IF(AND(D1="T",C1="T"),1000,IF(AND(C1="Z",D1="T"),500,IF(D1="Z",500,"err")))</f>
        <v>1000</v>
      </c>
      <c r="E6" s="64">
        <f t="shared" si="2"/>
        <v>1000</v>
      </c>
      <c r="F6" s="64">
        <f t="shared" si="2"/>
        <v>1000</v>
      </c>
      <c r="G6" s="64">
        <f t="shared" si="2"/>
        <v>1000</v>
      </c>
      <c r="H6" s="64">
        <f t="shared" si="2"/>
        <v>1000</v>
      </c>
      <c r="I6" s="64">
        <f t="shared" si="2"/>
        <v>1000</v>
      </c>
      <c r="J6" s="64">
        <f t="shared" si="2"/>
        <v>1000</v>
      </c>
      <c r="K6" s="64">
        <f t="shared" si="2"/>
        <v>1000</v>
      </c>
      <c r="L6" s="64">
        <f t="shared" si="2"/>
        <v>1000</v>
      </c>
      <c r="M6" s="64">
        <f t="shared" si="2"/>
        <v>1000</v>
      </c>
      <c r="N6" s="64">
        <v>500</v>
      </c>
      <c r="O6" s="64">
        <f t="shared" si="2"/>
        <v>500</v>
      </c>
      <c r="P6" s="64">
        <f t="shared" si="2"/>
        <v>500</v>
      </c>
      <c r="Q6" s="64">
        <f t="shared" si="2"/>
        <v>500</v>
      </c>
      <c r="R6" s="64">
        <f t="shared" si="2"/>
        <v>500</v>
      </c>
      <c r="S6" s="64">
        <f>IF(AND(S1="T",R1="T"),1000,IF(AND(R1="Z",S1="T"),500,IF(S1="Z",500,"err")))</f>
        <v>500</v>
      </c>
      <c r="T6" s="64">
        <f t="shared" ref="T6:W6" si="3">IF(AND(T1="T",S1="T"),1000,IF(AND(S1="Z",T1="T"),500,IF(T1="Z",500,"err")))</f>
        <v>500</v>
      </c>
      <c r="U6" s="64">
        <f t="shared" si="3"/>
        <v>500</v>
      </c>
      <c r="V6" s="64">
        <f t="shared" si="3"/>
        <v>500</v>
      </c>
      <c r="W6" s="64">
        <f t="shared" si="3"/>
        <v>500</v>
      </c>
      <c r="X6" s="64">
        <v>0</v>
      </c>
      <c r="Y6" s="64">
        <v>0</v>
      </c>
      <c r="Z6" s="64">
        <v>0</v>
      </c>
      <c r="AA6" s="64">
        <v>0</v>
      </c>
      <c r="AB6" s="48">
        <f>SUM(D6:AA6)</f>
        <v>15000</v>
      </c>
      <c r="AC6" s="99"/>
      <c r="AD6" s="99"/>
      <c r="AE6" s="99"/>
      <c r="AF6" s="60"/>
      <c r="AG6" s="60"/>
      <c r="AH6" s="13"/>
      <c r="AI6" s="14"/>
      <c r="AJ6" s="26">
        <v>2</v>
      </c>
    </row>
    <row r="7" spans="1:37" ht="15" thickBot="1">
      <c r="A7" s="99"/>
      <c r="B7" s="99"/>
      <c r="C7" s="46" t="s">
        <v>5</v>
      </c>
      <c r="D7" s="47">
        <f>IFERROR(D6/D8,D6)</f>
        <v>76.92307692307692</v>
      </c>
      <c r="E7" s="47">
        <f t="shared" ref="E7:AA7" si="4">IFERROR(E6/E8,E6)</f>
        <v>76.92307692307692</v>
      </c>
      <c r="F7" s="47">
        <f t="shared" si="4"/>
        <v>76.92307692307692</v>
      </c>
      <c r="G7" s="47">
        <f t="shared" si="4"/>
        <v>76.92307692307692</v>
      </c>
      <c r="H7" s="47">
        <f t="shared" si="4"/>
        <v>83.333333333333329</v>
      </c>
      <c r="I7" s="47">
        <f t="shared" si="4"/>
        <v>76.92307692307692</v>
      </c>
      <c r="J7" s="47">
        <f t="shared" si="4"/>
        <v>200</v>
      </c>
      <c r="K7" s="47">
        <f t="shared" si="4"/>
        <v>200</v>
      </c>
      <c r="L7" s="47">
        <f t="shared" si="4"/>
        <v>111.11111111111111</v>
      </c>
      <c r="M7" s="47">
        <f t="shared" si="4"/>
        <v>100</v>
      </c>
      <c r="N7" s="47">
        <f t="shared" si="4"/>
        <v>55.555555555555557</v>
      </c>
      <c r="O7" s="47">
        <f t="shared" si="4"/>
        <v>71.428571428571431</v>
      </c>
      <c r="P7" s="47">
        <f t="shared" si="4"/>
        <v>45.454545454545453</v>
      </c>
      <c r="Q7" s="47">
        <f t="shared" si="4"/>
        <v>83.333333333333329</v>
      </c>
      <c r="R7" s="47">
        <f t="shared" si="4"/>
        <v>71.428571428571431</v>
      </c>
      <c r="S7" s="47">
        <f t="shared" si="4"/>
        <v>83.333333333333329</v>
      </c>
      <c r="T7" s="47">
        <f t="shared" si="4"/>
        <v>62.5</v>
      </c>
      <c r="U7" s="47">
        <f t="shared" si="4"/>
        <v>250</v>
      </c>
      <c r="V7" s="47">
        <f t="shared" si="4"/>
        <v>250</v>
      </c>
      <c r="W7" s="47">
        <f t="shared" si="4"/>
        <v>500</v>
      </c>
      <c r="X7" s="47">
        <f t="shared" si="4"/>
        <v>0</v>
      </c>
      <c r="Y7" s="47">
        <f t="shared" si="4"/>
        <v>0</v>
      </c>
      <c r="Z7" s="47">
        <f t="shared" si="4"/>
        <v>0</v>
      </c>
      <c r="AA7" s="47">
        <f t="shared" si="4"/>
        <v>0</v>
      </c>
      <c r="AB7" s="48"/>
      <c r="AC7" s="99"/>
      <c r="AD7" s="99"/>
      <c r="AE7" s="99"/>
      <c r="AF7" s="60"/>
      <c r="AG7" s="60"/>
      <c r="AH7" s="13"/>
      <c r="AI7" s="14" t="s">
        <v>62</v>
      </c>
      <c r="AJ7" s="26">
        <v>1</v>
      </c>
    </row>
    <row r="8" spans="1:37" ht="15" thickBot="1">
      <c r="A8" s="100"/>
      <c r="B8" s="100"/>
      <c r="C8" s="46" t="s">
        <v>6</v>
      </c>
      <c r="D8" s="47">
        <f>SUM(D10:D102)</f>
        <v>13</v>
      </c>
      <c r="E8" s="47">
        <f t="shared" ref="E8:AA8" si="5">SUM(E10:E102)</f>
        <v>13</v>
      </c>
      <c r="F8" s="47">
        <f t="shared" si="5"/>
        <v>13</v>
      </c>
      <c r="G8" s="47">
        <f t="shared" si="5"/>
        <v>13</v>
      </c>
      <c r="H8" s="47">
        <f t="shared" si="5"/>
        <v>12</v>
      </c>
      <c r="I8" s="47">
        <f t="shared" si="5"/>
        <v>13</v>
      </c>
      <c r="J8" s="47">
        <f t="shared" si="5"/>
        <v>5</v>
      </c>
      <c r="K8" s="47">
        <f t="shared" si="5"/>
        <v>5</v>
      </c>
      <c r="L8" s="47">
        <f t="shared" si="5"/>
        <v>9</v>
      </c>
      <c r="M8" s="47">
        <f t="shared" si="5"/>
        <v>10</v>
      </c>
      <c r="N8" s="47">
        <f t="shared" si="5"/>
        <v>9</v>
      </c>
      <c r="O8" s="47">
        <f t="shared" si="5"/>
        <v>7</v>
      </c>
      <c r="P8" s="47">
        <f t="shared" si="5"/>
        <v>11</v>
      </c>
      <c r="Q8" s="47">
        <f t="shared" si="5"/>
        <v>6</v>
      </c>
      <c r="R8" s="47">
        <f t="shared" si="5"/>
        <v>7</v>
      </c>
      <c r="S8" s="47">
        <f t="shared" si="5"/>
        <v>6</v>
      </c>
      <c r="T8" s="47">
        <f t="shared" si="5"/>
        <v>8</v>
      </c>
      <c r="U8" s="47">
        <f t="shared" si="5"/>
        <v>2</v>
      </c>
      <c r="V8" s="47">
        <f t="shared" si="5"/>
        <v>2</v>
      </c>
      <c r="W8" s="47">
        <f t="shared" si="5"/>
        <v>0</v>
      </c>
      <c r="X8" s="47">
        <f t="shared" si="5"/>
        <v>0</v>
      </c>
      <c r="Y8" s="47">
        <f t="shared" si="5"/>
        <v>0</v>
      </c>
      <c r="Z8" s="47">
        <f t="shared" si="5"/>
        <v>0</v>
      </c>
      <c r="AA8" s="47">
        <f t="shared" si="5"/>
        <v>0</v>
      </c>
      <c r="AB8" s="48"/>
      <c r="AC8" s="100"/>
      <c r="AD8" s="100"/>
      <c r="AE8" s="100"/>
      <c r="AF8" s="93" t="s">
        <v>71</v>
      </c>
      <c r="AG8" s="94"/>
      <c r="AH8" s="94"/>
      <c r="AI8" s="94"/>
      <c r="AJ8" s="95"/>
    </row>
    <row r="9" spans="1:37" s="9" customFormat="1">
      <c r="A9" s="15" t="s">
        <v>63</v>
      </c>
      <c r="B9" s="86" t="s">
        <v>64</v>
      </c>
      <c r="C9" s="16" t="s">
        <v>81</v>
      </c>
      <c r="D9" s="16" t="s">
        <v>54</v>
      </c>
      <c r="E9" s="16" t="s">
        <v>54</v>
      </c>
      <c r="F9" s="16" t="s">
        <v>54</v>
      </c>
      <c r="G9" s="16" t="s">
        <v>54</v>
      </c>
      <c r="H9" s="16" t="s">
        <v>54</v>
      </c>
      <c r="I9" s="16" t="s">
        <v>54</v>
      </c>
      <c r="J9" s="16" t="s">
        <v>54</v>
      </c>
      <c r="K9" s="16" t="s">
        <v>54</v>
      </c>
      <c r="L9" s="16" t="s">
        <v>54</v>
      </c>
      <c r="M9" s="16" t="s">
        <v>54</v>
      </c>
      <c r="N9" s="16" t="s">
        <v>54</v>
      </c>
      <c r="O9" s="16" t="s">
        <v>54</v>
      </c>
      <c r="P9" s="16" t="s">
        <v>54</v>
      </c>
      <c r="Q9" s="16" t="s">
        <v>54</v>
      </c>
      <c r="R9" s="16" t="s">
        <v>54</v>
      </c>
      <c r="S9" s="16" t="s">
        <v>54</v>
      </c>
      <c r="T9" s="16" t="s">
        <v>54</v>
      </c>
      <c r="U9" s="16" t="s">
        <v>54</v>
      </c>
      <c r="V9" s="16" t="s">
        <v>54</v>
      </c>
      <c r="W9" s="16" t="s">
        <v>54</v>
      </c>
      <c r="X9" s="16" t="s">
        <v>54</v>
      </c>
      <c r="Y9" s="16" t="s">
        <v>54</v>
      </c>
      <c r="Z9" s="16" t="s">
        <v>54</v>
      </c>
      <c r="AA9" s="16" t="s">
        <v>54</v>
      </c>
      <c r="AB9" s="16" t="s">
        <v>55</v>
      </c>
      <c r="AC9" s="15" t="s">
        <v>53</v>
      </c>
      <c r="AD9" s="15" t="s">
        <v>56</v>
      </c>
      <c r="AE9" s="15" t="s">
        <v>57</v>
      </c>
      <c r="AF9" s="29" t="s">
        <v>67</v>
      </c>
      <c r="AG9" s="30" t="s">
        <v>65</v>
      </c>
      <c r="AH9" s="31" t="s">
        <v>70</v>
      </c>
      <c r="AI9" s="30" t="s">
        <v>69</v>
      </c>
      <c r="AJ9" s="30" t="s">
        <v>52</v>
      </c>
      <c r="AK9" s="61"/>
    </row>
    <row r="10" spans="1:37">
      <c r="A10" s="19">
        <v>202</v>
      </c>
      <c r="B10" s="85" t="s">
        <v>1236</v>
      </c>
      <c r="C10" s="88" t="s">
        <v>113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1</v>
      </c>
      <c r="R10" s="21">
        <v>1</v>
      </c>
      <c r="S10" s="21">
        <v>1</v>
      </c>
      <c r="T10" s="21">
        <v>1</v>
      </c>
      <c r="U10" s="21">
        <v>1</v>
      </c>
      <c r="V10" s="21">
        <v>1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17">
        <f t="shared" ref="AB10:AB41" si="6">SUMIF(D10:AA10,1,$D$7:$AA$7)</f>
        <v>2052.0937395937394</v>
      </c>
      <c r="AC10" s="22"/>
      <c r="AD10" s="63">
        <f t="shared" ref="AD10:AD41" si="7">IF(AG10="x","*",RANK(AH10,$AH$10:$AH$101))</f>
        <v>1</v>
      </c>
      <c r="AE10" s="63">
        <f t="shared" ref="AE10:AE41" si="8">SUM(D10:AA10)</f>
        <v>19</v>
      </c>
      <c r="AF10" s="49" t="str">
        <f t="shared" ref="AF10:AF41" si="9">IF(AB10&lt;AB11,"ERR","ok")</f>
        <v>ok</v>
      </c>
      <c r="AG10" s="28"/>
      <c r="AH10" s="50">
        <f t="shared" ref="AH10:AH41" si="10">IF(AG10="x",0,AB10)</f>
        <v>2052.0937395937394</v>
      </c>
      <c r="AI10" s="28"/>
      <c r="AJ10" s="28"/>
    </row>
    <row r="11" spans="1:37">
      <c r="A11" s="19">
        <v>201</v>
      </c>
      <c r="B11" s="85" t="s">
        <v>1235</v>
      </c>
      <c r="C11" s="88" t="s">
        <v>1067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1</v>
      </c>
      <c r="J11" s="21">
        <v>1</v>
      </c>
      <c r="K11" s="21">
        <v>1</v>
      </c>
      <c r="L11" s="21">
        <v>1</v>
      </c>
      <c r="M11" s="21">
        <v>1</v>
      </c>
      <c r="N11" s="21">
        <v>1</v>
      </c>
      <c r="O11" s="21">
        <v>1</v>
      </c>
      <c r="P11" s="21">
        <v>1</v>
      </c>
      <c r="Q11" s="21">
        <v>1</v>
      </c>
      <c r="R11" s="21">
        <v>1</v>
      </c>
      <c r="S11" s="21">
        <v>1</v>
      </c>
      <c r="T11" s="21">
        <v>1</v>
      </c>
      <c r="U11" s="21">
        <v>0</v>
      </c>
      <c r="V11" s="21">
        <v>1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17">
        <f t="shared" si="6"/>
        <v>1802.0937395937394</v>
      </c>
      <c r="AC11" s="22"/>
      <c r="AD11" s="63">
        <f t="shared" si="7"/>
        <v>2</v>
      </c>
      <c r="AE11" s="63">
        <f t="shared" si="8"/>
        <v>18</v>
      </c>
      <c r="AF11" s="49" t="str">
        <f t="shared" si="9"/>
        <v>ok</v>
      </c>
      <c r="AG11" s="28"/>
      <c r="AH11" s="50">
        <f t="shared" si="10"/>
        <v>1802.0937395937394</v>
      </c>
      <c r="AI11" s="28"/>
      <c r="AJ11" s="28"/>
    </row>
    <row r="12" spans="1:37">
      <c r="A12" s="19">
        <v>211</v>
      </c>
      <c r="B12" s="85" t="s">
        <v>1028</v>
      </c>
      <c r="C12" s="88" t="s">
        <v>106</v>
      </c>
      <c r="D12" s="21">
        <v>1</v>
      </c>
      <c r="E12" s="21">
        <v>1</v>
      </c>
      <c r="F12" s="21">
        <v>1</v>
      </c>
      <c r="G12" s="21">
        <v>1</v>
      </c>
      <c r="H12" s="21">
        <v>1</v>
      </c>
      <c r="I12" s="21">
        <v>1</v>
      </c>
      <c r="J12" s="21">
        <v>1</v>
      </c>
      <c r="K12" s="21">
        <v>1</v>
      </c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1</v>
      </c>
      <c r="R12" s="21">
        <v>1</v>
      </c>
      <c r="S12" s="21">
        <v>1</v>
      </c>
      <c r="T12" s="21">
        <v>1</v>
      </c>
      <c r="U12" s="21">
        <v>1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17">
        <f t="shared" si="6"/>
        <v>1802.0937395937394</v>
      </c>
      <c r="AC12" s="22"/>
      <c r="AD12" s="63">
        <f t="shared" si="7"/>
        <v>2</v>
      </c>
      <c r="AE12" s="63">
        <f t="shared" si="8"/>
        <v>18</v>
      </c>
      <c r="AF12" s="49" t="str">
        <f t="shared" si="9"/>
        <v>ok</v>
      </c>
      <c r="AG12" s="28"/>
      <c r="AH12" s="50">
        <f t="shared" si="10"/>
        <v>1802.0937395937394</v>
      </c>
      <c r="AI12" s="28"/>
      <c r="AJ12" s="28"/>
    </row>
    <row r="13" spans="1:37">
      <c r="A13" s="19">
        <v>209</v>
      </c>
      <c r="B13" s="85" t="s">
        <v>1240</v>
      </c>
      <c r="C13" s="88" t="s">
        <v>119</v>
      </c>
      <c r="D13" s="21">
        <v>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>
        <v>1</v>
      </c>
      <c r="T13" s="21">
        <v>1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17">
        <f t="shared" si="6"/>
        <v>1552.0937395937394</v>
      </c>
      <c r="AC13" s="22"/>
      <c r="AD13" s="63">
        <f t="shared" si="7"/>
        <v>4</v>
      </c>
      <c r="AE13" s="63">
        <f t="shared" si="8"/>
        <v>17</v>
      </c>
      <c r="AF13" s="49" t="str">
        <f t="shared" si="9"/>
        <v>ok</v>
      </c>
      <c r="AG13" s="28"/>
      <c r="AH13" s="50">
        <f t="shared" si="10"/>
        <v>1552.0937395937394</v>
      </c>
      <c r="AI13" s="28"/>
      <c r="AJ13" s="28"/>
    </row>
    <row r="14" spans="1:37">
      <c r="A14" s="19">
        <v>212</v>
      </c>
      <c r="B14" s="85" t="s">
        <v>844</v>
      </c>
      <c r="C14" s="88" t="s">
        <v>145</v>
      </c>
      <c r="D14" s="21">
        <v>1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21">
        <v>0</v>
      </c>
      <c r="K14" s="21">
        <v>1</v>
      </c>
      <c r="L14" s="21">
        <v>1</v>
      </c>
      <c r="M14" s="21">
        <v>1</v>
      </c>
      <c r="N14" s="21">
        <v>1</v>
      </c>
      <c r="O14" s="21">
        <v>1</v>
      </c>
      <c r="P14" s="21">
        <v>1</v>
      </c>
      <c r="Q14" s="21">
        <v>1</v>
      </c>
      <c r="R14" s="21">
        <v>1</v>
      </c>
      <c r="S14" s="21">
        <v>1</v>
      </c>
      <c r="T14" s="21">
        <v>1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17">
        <f t="shared" si="6"/>
        <v>1352.0937395937392</v>
      </c>
      <c r="AC14" s="22"/>
      <c r="AD14" s="63">
        <f t="shared" si="7"/>
        <v>5</v>
      </c>
      <c r="AE14" s="63">
        <f t="shared" si="8"/>
        <v>16</v>
      </c>
      <c r="AF14" s="49" t="str">
        <f t="shared" si="9"/>
        <v>ok</v>
      </c>
      <c r="AG14" s="28"/>
      <c r="AH14" s="50">
        <f t="shared" si="10"/>
        <v>1352.0937395937392</v>
      </c>
      <c r="AI14" s="28"/>
      <c r="AJ14" s="28"/>
    </row>
    <row r="15" spans="1:37">
      <c r="A15" s="19">
        <v>208</v>
      </c>
      <c r="B15" s="85" t="s">
        <v>245</v>
      </c>
      <c r="C15" s="88" t="s">
        <v>106</v>
      </c>
      <c r="D15" s="21">
        <v>1</v>
      </c>
      <c r="E15" s="21">
        <v>1</v>
      </c>
      <c r="F15" s="21">
        <v>1</v>
      </c>
      <c r="G15" s="21">
        <v>1</v>
      </c>
      <c r="H15" s="21">
        <v>1</v>
      </c>
      <c r="I15" s="21">
        <v>1</v>
      </c>
      <c r="J15" s="21">
        <v>0</v>
      </c>
      <c r="K15" s="21">
        <v>0</v>
      </c>
      <c r="L15" s="21">
        <v>1</v>
      </c>
      <c r="M15" s="21">
        <v>1</v>
      </c>
      <c r="N15" s="21">
        <v>1</v>
      </c>
      <c r="O15" s="21">
        <v>1</v>
      </c>
      <c r="P15" s="21">
        <v>1</v>
      </c>
      <c r="Q15" s="21">
        <v>1</v>
      </c>
      <c r="R15" s="21">
        <v>1</v>
      </c>
      <c r="S15" s="21">
        <v>1</v>
      </c>
      <c r="T15" s="21">
        <v>1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17">
        <f t="shared" si="6"/>
        <v>1152.0937395937397</v>
      </c>
      <c r="AC15" s="22"/>
      <c r="AD15" s="63">
        <f t="shared" si="7"/>
        <v>6</v>
      </c>
      <c r="AE15" s="63">
        <f t="shared" si="8"/>
        <v>15</v>
      </c>
      <c r="AF15" s="49" t="str">
        <f t="shared" si="9"/>
        <v>ok</v>
      </c>
      <c r="AG15" s="28"/>
      <c r="AH15" s="50">
        <f t="shared" si="10"/>
        <v>1152.0937395937397</v>
      </c>
      <c r="AI15" s="28"/>
      <c r="AJ15" s="28"/>
    </row>
    <row r="16" spans="1:37">
      <c r="A16" s="19">
        <v>207</v>
      </c>
      <c r="B16" s="85" t="s">
        <v>1000</v>
      </c>
      <c r="C16" s="88" t="s">
        <v>91</v>
      </c>
      <c r="D16" s="21">
        <v>1</v>
      </c>
      <c r="E16" s="21">
        <v>1</v>
      </c>
      <c r="F16" s="21">
        <v>1</v>
      </c>
      <c r="G16" s="21">
        <v>1</v>
      </c>
      <c r="H16" s="21">
        <v>1</v>
      </c>
      <c r="I16" s="21">
        <v>1</v>
      </c>
      <c r="J16" s="21">
        <v>0</v>
      </c>
      <c r="K16" s="21">
        <v>0</v>
      </c>
      <c r="L16" s="21">
        <v>1</v>
      </c>
      <c r="M16" s="21">
        <v>1</v>
      </c>
      <c r="N16" s="21">
        <v>1</v>
      </c>
      <c r="O16" s="21">
        <v>0</v>
      </c>
      <c r="P16" s="21">
        <v>1</v>
      </c>
      <c r="Q16" s="21">
        <v>0</v>
      </c>
      <c r="R16" s="21">
        <v>0</v>
      </c>
      <c r="S16" s="21">
        <v>0</v>
      </c>
      <c r="T16" s="21">
        <v>1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17">
        <f t="shared" si="6"/>
        <v>842.56993006993002</v>
      </c>
      <c r="AC16" s="22"/>
      <c r="AD16" s="63">
        <f t="shared" si="7"/>
        <v>7</v>
      </c>
      <c r="AE16" s="63">
        <f t="shared" si="8"/>
        <v>11</v>
      </c>
      <c r="AF16" s="49" t="str">
        <f t="shared" si="9"/>
        <v>ok</v>
      </c>
      <c r="AG16" s="28"/>
      <c r="AH16" s="50">
        <f t="shared" si="10"/>
        <v>842.56993006993002</v>
      </c>
      <c r="AI16" s="28"/>
      <c r="AJ16" s="28"/>
    </row>
    <row r="17" spans="1:36">
      <c r="A17" s="19">
        <v>205</v>
      </c>
      <c r="B17" s="85" t="s">
        <v>1238</v>
      </c>
      <c r="C17" s="88" t="s">
        <v>1067</v>
      </c>
      <c r="D17" s="21">
        <v>1</v>
      </c>
      <c r="E17" s="21">
        <v>1</v>
      </c>
      <c r="F17" s="21">
        <v>1</v>
      </c>
      <c r="G17" s="21">
        <v>1</v>
      </c>
      <c r="H17" s="21">
        <v>1</v>
      </c>
      <c r="I17" s="21">
        <v>1</v>
      </c>
      <c r="J17" s="21">
        <v>1</v>
      </c>
      <c r="K17" s="21">
        <v>0</v>
      </c>
      <c r="L17" s="21">
        <v>0</v>
      </c>
      <c r="M17" s="21">
        <v>0</v>
      </c>
      <c r="N17" s="21">
        <v>1</v>
      </c>
      <c r="O17" s="21">
        <v>0</v>
      </c>
      <c r="P17" s="21">
        <v>1</v>
      </c>
      <c r="Q17" s="21">
        <v>0</v>
      </c>
      <c r="R17" s="21">
        <v>1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17">
        <f t="shared" si="6"/>
        <v>840.38739038739038</v>
      </c>
      <c r="AC17" s="22"/>
      <c r="AD17" s="63">
        <f t="shared" si="7"/>
        <v>8</v>
      </c>
      <c r="AE17" s="63">
        <f t="shared" si="8"/>
        <v>10</v>
      </c>
      <c r="AF17" s="49" t="str">
        <f t="shared" si="9"/>
        <v>ok</v>
      </c>
      <c r="AG17" s="28"/>
      <c r="AH17" s="50">
        <f t="shared" si="10"/>
        <v>840.38739038739038</v>
      </c>
      <c r="AI17" s="28"/>
      <c r="AJ17" s="28"/>
    </row>
    <row r="18" spans="1:36">
      <c r="A18" s="19">
        <v>206</v>
      </c>
      <c r="B18" s="85" t="s">
        <v>1239</v>
      </c>
      <c r="C18" s="88" t="s">
        <v>91</v>
      </c>
      <c r="D18" s="21">
        <v>1</v>
      </c>
      <c r="E18" s="21">
        <v>1</v>
      </c>
      <c r="F18" s="21">
        <v>1</v>
      </c>
      <c r="G18" s="21">
        <v>1</v>
      </c>
      <c r="H18" s="21">
        <v>1</v>
      </c>
      <c r="I18" s="21">
        <v>1</v>
      </c>
      <c r="J18" s="21">
        <v>0</v>
      </c>
      <c r="K18" s="21">
        <v>0</v>
      </c>
      <c r="L18" s="21">
        <v>1</v>
      </c>
      <c r="M18" s="21">
        <v>1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1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17">
        <f t="shared" si="6"/>
        <v>741.55982905982899</v>
      </c>
      <c r="AC18" s="22"/>
      <c r="AD18" s="63">
        <f t="shared" si="7"/>
        <v>9</v>
      </c>
      <c r="AE18" s="63">
        <f t="shared" si="8"/>
        <v>9</v>
      </c>
      <c r="AF18" s="49" t="str">
        <f t="shared" si="9"/>
        <v>ok</v>
      </c>
      <c r="AG18" s="28"/>
      <c r="AH18" s="50">
        <f t="shared" si="10"/>
        <v>741.55982905982899</v>
      </c>
      <c r="AI18" s="28"/>
      <c r="AJ18" s="28"/>
    </row>
    <row r="19" spans="1:36">
      <c r="A19" s="19">
        <v>204</v>
      </c>
      <c r="B19" s="85" t="s">
        <v>240</v>
      </c>
      <c r="C19" s="88" t="s">
        <v>100</v>
      </c>
      <c r="D19" s="21">
        <v>1</v>
      </c>
      <c r="E19" s="21">
        <v>1</v>
      </c>
      <c r="F19" s="21">
        <v>1</v>
      </c>
      <c r="G19" s="21">
        <v>1</v>
      </c>
      <c r="H19" s="21">
        <v>1</v>
      </c>
      <c r="I19" s="21">
        <v>1</v>
      </c>
      <c r="J19" s="21">
        <v>0</v>
      </c>
      <c r="K19" s="21">
        <v>0</v>
      </c>
      <c r="L19" s="21">
        <v>0</v>
      </c>
      <c r="M19" s="21">
        <v>1</v>
      </c>
      <c r="N19" s="21">
        <v>1</v>
      </c>
      <c r="O19" s="21">
        <v>1</v>
      </c>
      <c r="P19" s="21">
        <v>1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17">
        <f t="shared" si="6"/>
        <v>740.38739038739038</v>
      </c>
      <c r="AC19" s="22"/>
      <c r="AD19" s="63">
        <f t="shared" si="7"/>
        <v>10</v>
      </c>
      <c r="AE19" s="63">
        <f t="shared" si="8"/>
        <v>10</v>
      </c>
      <c r="AF19" s="49" t="str">
        <f t="shared" si="9"/>
        <v>ok</v>
      </c>
      <c r="AG19" s="28"/>
      <c r="AH19" s="50">
        <f t="shared" si="10"/>
        <v>740.38739038739038</v>
      </c>
      <c r="AI19" s="28"/>
      <c r="AJ19" s="28"/>
    </row>
    <row r="20" spans="1:36">
      <c r="A20" s="19">
        <v>203</v>
      </c>
      <c r="B20" s="85" t="s">
        <v>1237</v>
      </c>
      <c r="C20" s="88" t="s">
        <v>129</v>
      </c>
      <c r="D20" s="21">
        <v>1</v>
      </c>
      <c r="E20" s="21">
        <v>1</v>
      </c>
      <c r="F20" s="21">
        <v>1</v>
      </c>
      <c r="G20" s="21">
        <v>1</v>
      </c>
      <c r="H20" s="21">
        <v>1</v>
      </c>
      <c r="I20" s="21">
        <v>1</v>
      </c>
      <c r="J20" s="21"/>
      <c r="K20" s="21">
        <v>0</v>
      </c>
      <c r="L20" s="21">
        <v>0</v>
      </c>
      <c r="M20" s="21">
        <v>1</v>
      </c>
      <c r="N20" s="21">
        <v>0</v>
      </c>
      <c r="O20" s="21">
        <v>0</v>
      </c>
      <c r="P20" s="21">
        <v>1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17">
        <f t="shared" si="6"/>
        <v>613.4032634032634</v>
      </c>
      <c r="AC20" s="22"/>
      <c r="AD20" s="63">
        <f t="shared" si="7"/>
        <v>11</v>
      </c>
      <c r="AE20" s="63">
        <f t="shared" si="8"/>
        <v>8</v>
      </c>
      <c r="AF20" s="49" t="str">
        <f t="shared" si="9"/>
        <v>ok</v>
      </c>
      <c r="AG20" s="28"/>
      <c r="AH20" s="50">
        <f t="shared" si="10"/>
        <v>613.4032634032634</v>
      </c>
      <c r="AI20" s="28"/>
      <c r="AJ20" s="28"/>
    </row>
    <row r="21" spans="1:36">
      <c r="A21" s="19">
        <v>210</v>
      </c>
      <c r="B21" s="85" t="s">
        <v>248</v>
      </c>
      <c r="C21" s="88" t="s">
        <v>106</v>
      </c>
      <c r="D21" s="21">
        <v>1</v>
      </c>
      <c r="E21" s="21">
        <v>1</v>
      </c>
      <c r="F21" s="21">
        <v>1</v>
      </c>
      <c r="G21" s="21">
        <v>1</v>
      </c>
      <c r="H21" s="21">
        <v>1</v>
      </c>
      <c r="I21" s="21">
        <v>1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1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17">
        <f t="shared" si="6"/>
        <v>513.4032634032634</v>
      </c>
      <c r="AC21" s="22"/>
      <c r="AD21" s="63">
        <f t="shared" si="7"/>
        <v>12</v>
      </c>
      <c r="AE21" s="63">
        <f t="shared" si="8"/>
        <v>7</v>
      </c>
      <c r="AF21" s="49" t="str">
        <f t="shared" si="9"/>
        <v>ok</v>
      </c>
      <c r="AG21" s="28"/>
      <c r="AH21" s="50">
        <f t="shared" si="10"/>
        <v>513.4032634032634</v>
      </c>
      <c r="AI21" s="28"/>
      <c r="AJ21" s="28"/>
    </row>
    <row r="22" spans="1:36">
      <c r="A22" s="19">
        <v>213</v>
      </c>
      <c r="B22" s="85" t="s">
        <v>252</v>
      </c>
      <c r="C22" s="88" t="s">
        <v>100</v>
      </c>
      <c r="D22" s="21">
        <v>1</v>
      </c>
      <c r="E22" s="21">
        <v>1</v>
      </c>
      <c r="F22" s="21">
        <v>1</v>
      </c>
      <c r="G22" s="21">
        <v>1</v>
      </c>
      <c r="H22" s="21">
        <v>0</v>
      </c>
      <c r="I22" s="21">
        <v>1</v>
      </c>
      <c r="J22" s="21">
        <v>0</v>
      </c>
      <c r="K22" s="21">
        <v>0</v>
      </c>
      <c r="L22" s="21">
        <v>1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17">
        <f t="shared" si="6"/>
        <v>495.72649572649573</v>
      </c>
      <c r="AC22" s="22"/>
      <c r="AD22" s="63">
        <f t="shared" si="7"/>
        <v>13</v>
      </c>
      <c r="AE22" s="63">
        <f t="shared" si="8"/>
        <v>6</v>
      </c>
      <c r="AF22" s="49" t="str">
        <f t="shared" si="9"/>
        <v>ok</v>
      </c>
      <c r="AG22" s="28"/>
      <c r="AH22" s="50">
        <f t="shared" si="10"/>
        <v>495.72649572649573</v>
      </c>
      <c r="AI22" s="28"/>
      <c r="AJ22" s="28"/>
    </row>
    <row r="23" spans="1:36">
      <c r="A23" s="19"/>
      <c r="B23" s="85"/>
      <c r="C23" s="88"/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17">
        <f t="shared" si="6"/>
        <v>0</v>
      </c>
      <c r="AC23" s="22"/>
      <c r="AD23" s="63">
        <f t="shared" si="7"/>
        <v>14</v>
      </c>
      <c r="AE23" s="63">
        <f t="shared" si="8"/>
        <v>0</v>
      </c>
      <c r="AF23" s="49" t="str">
        <f t="shared" si="9"/>
        <v>ok</v>
      </c>
      <c r="AG23" s="28"/>
      <c r="AH23" s="50">
        <f t="shared" si="10"/>
        <v>0</v>
      </c>
      <c r="AI23" s="28"/>
      <c r="AJ23" s="28"/>
    </row>
    <row r="24" spans="1:36">
      <c r="A24" s="19"/>
      <c r="B24" s="85"/>
      <c r="C24" s="88"/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17">
        <f t="shared" si="6"/>
        <v>0</v>
      </c>
      <c r="AC24" s="22"/>
      <c r="AD24" s="63">
        <f t="shared" si="7"/>
        <v>14</v>
      </c>
      <c r="AE24" s="63">
        <f t="shared" si="8"/>
        <v>0</v>
      </c>
      <c r="AF24" s="49" t="str">
        <f t="shared" si="9"/>
        <v>ok</v>
      </c>
      <c r="AG24" s="28"/>
      <c r="AH24" s="50">
        <f t="shared" si="10"/>
        <v>0</v>
      </c>
      <c r="AI24" s="28"/>
      <c r="AJ24" s="28"/>
    </row>
    <row r="25" spans="1:36">
      <c r="A25" s="19"/>
      <c r="B25" s="85"/>
      <c r="C25" s="88"/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17">
        <f t="shared" si="6"/>
        <v>0</v>
      </c>
      <c r="AC25" s="22"/>
      <c r="AD25" s="63">
        <f t="shared" si="7"/>
        <v>14</v>
      </c>
      <c r="AE25" s="63">
        <f t="shared" si="8"/>
        <v>0</v>
      </c>
      <c r="AF25" s="49" t="str">
        <f t="shared" si="9"/>
        <v>ok</v>
      </c>
      <c r="AG25" s="28"/>
      <c r="AH25" s="50">
        <f t="shared" si="10"/>
        <v>0</v>
      </c>
      <c r="AI25" s="28"/>
      <c r="AJ25" s="28"/>
    </row>
    <row r="26" spans="1:36">
      <c r="A26" s="19"/>
      <c r="B26" s="85"/>
      <c r="C26" s="88"/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17">
        <f t="shared" si="6"/>
        <v>0</v>
      </c>
      <c r="AC26" s="22"/>
      <c r="AD26" s="63">
        <f t="shared" si="7"/>
        <v>14</v>
      </c>
      <c r="AE26" s="63">
        <f t="shared" si="8"/>
        <v>0</v>
      </c>
      <c r="AF26" s="49" t="str">
        <f t="shared" si="9"/>
        <v>ok</v>
      </c>
      <c r="AG26" s="28"/>
      <c r="AH26" s="50">
        <f t="shared" si="10"/>
        <v>0</v>
      </c>
      <c r="AI26" s="28"/>
      <c r="AJ26" s="28"/>
    </row>
    <row r="27" spans="1:36">
      <c r="A27" s="19"/>
      <c r="B27" s="20"/>
      <c r="C27" s="88"/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17">
        <f t="shared" si="6"/>
        <v>0</v>
      </c>
      <c r="AC27" s="22"/>
      <c r="AD27" s="63">
        <f t="shared" si="7"/>
        <v>14</v>
      </c>
      <c r="AE27" s="63">
        <f t="shared" si="8"/>
        <v>0</v>
      </c>
      <c r="AF27" s="49" t="str">
        <f t="shared" si="9"/>
        <v>ok</v>
      </c>
      <c r="AG27" s="28"/>
      <c r="AH27" s="50">
        <f t="shared" si="10"/>
        <v>0</v>
      </c>
      <c r="AI27" s="28"/>
      <c r="AJ27" s="28"/>
    </row>
    <row r="28" spans="1:36">
      <c r="A28" s="19"/>
      <c r="B28" s="20"/>
      <c r="C28" s="88"/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17">
        <f t="shared" si="6"/>
        <v>0</v>
      </c>
      <c r="AC28" s="22"/>
      <c r="AD28" s="63">
        <f t="shared" si="7"/>
        <v>14</v>
      </c>
      <c r="AE28" s="63">
        <f t="shared" si="8"/>
        <v>0</v>
      </c>
      <c r="AF28" s="49" t="str">
        <f t="shared" si="9"/>
        <v>ok</v>
      </c>
      <c r="AG28" s="28"/>
      <c r="AH28" s="50">
        <f t="shared" si="10"/>
        <v>0</v>
      </c>
      <c r="AI28" s="28"/>
      <c r="AJ28" s="28"/>
    </row>
    <row r="29" spans="1:36">
      <c r="A29" s="19"/>
      <c r="B29" s="20"/>
      <c r="C29" s="88"/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17">
        <f t="shared" si="6"/>
        <v>0</v>
      </c>
      <c r="AC29" s="22"/>
      <c r="AD29" s="63">
        <f t="shared" si="7"/>
        <v>14</v>
      </c>
      <c r="AE29" s="63">
        <f t="shared" si="8"/>
        <v>0</v>
      </c>
      <c r="AF29" s="49" t="str">
        <f t="shared" si="9"/>
        <v>ok</v>
      </c>
      <c r="AG29" s="28"/>
      <c r="AH29" s="50">
        <f t="shared" si="10"/>
        <v>0</v>
      </c>
      <c r="AI29" s="28"/>
      <c r="AJ29" s="28"/>
    </row>
    <row r="30" spans="1:36">
      <c r="A30" s="19"/>
      <c r="B30" s="20"/>
      <c r="C30" s="88"/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17">
        <f t="shared" si="6"/>
        <v>0</v>
      </c>
      <c r="AC30" s="22"/>
      <c r="AD30" s="63">
        <f t="shared" si="7"/>
        <v>14</v>
      </c>
      <c r="AE30" s="63">
        <f t="shared" si="8"/>
        <v>0</v>
      </c>
      <c r="AF30" s="49" t="str">
        <f t="shared" si="9"/>
        <v>ok</v>
      </c>
      <c r="AG30" s="28"/>
      <c r="AH30" s="50">
        <f t="shared" si="10"/>
        <v>0</v>
      </c>
      <c r="AI30" s="28"/>
      <c r="AJ30" s="28"/>
    </row>
    <row r="31" spans="1:36">
      <c r="A31" s="19"/>
      <c r="B31" s="20"/>
      <c r="C31" s="88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17">
        <f t="shared" si="6"/>
        <v>0</v>
      </c>
      <c r="AC31" s="22"/>
      <c r="AD31" s="63">
        <f t="shared" si="7"/>
        <v>14</v>
      </c>
      <c r="AE31" s="63">
        <f t="shared" si="8"/>
        <v>0</v>
      </c>
      <c r="AF31" s="49" t="str">
        <f t="shared" si="9"/>
        <v>ok</v>
      </c>
      <c r="AG31" s="28"/>
      <c r="AH31" s="50">
        <f t="shared" si="10"/>
        <v>0</v>
      </c>
      <c r="AI31" s="28"/>
      <c r="AJ31" s="28"/>
    </row>
    <row r="32" spans="1:36">
      <c r="A32" s="19"/>
      <c r="B32" s="20"/>
      <c r="C32" s="88"/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17">
        <f t="shared" si="6"/>
        <v>0</v>
      </c>
      <c r="AC32" s="22"/>
      <c r="AD32" s="63">
        <f t="shared" si="7"/>
        <v>14</v>
      </c>
      <c r="AE32" s="63">
        <f t="shared" si="8"/>
        <v>0</v>
      </c>
      <c r="AF32" s="49" t="str">
        <f t="shared" si="9"/>
        <v>ok</v>
      </c>
      <c r="AG32" s="28"/>
      <c r="AH32" s="50">
        <f t="shared" si="10"/>
        <v>0</v>
      </c>
      <c r="AI32" s="28"/>
      <c r="AJ32" s="28"/>
    </row>
    <row r="33" spans="1:36">
      <c r="A33" s="19"/>
      <c r="B33" s="87"/>
      <c r="C33" s="89"/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17">
        <f t="shared" si="6"/>
        <v>0</v>
      </c>
      <c r="AC33" s="22"/>
      <c r="AD33" s="63">
        <f t="shared" si="7"/>
        <v>14</v>
      </c>
      <c r="AE33" s="63">
        <f t="shared" si="8"/>
        <v>0</v>
      </c>
      <c r="AF33" s="49" t="str">
        <f t="shared" si="9"/>
        <v>ok</v>
      </c>
      <c r="AG33" s="28"/>
      <c r="AH33" s="50">
        <f t="shared" si="10"/>
        <v>0</v>
      </c>
      <c r="AI33" s="28"/>
      <c r="AJ33" s="28"/>
    </row>
    <row r="34" spans="1:36">
      <c r="A34" s="19"/>
      <c r="B34" s="20"/>
      <c r="C34" s="88"/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17">
        <f t="shared" si="6"/>
        <v>0</v>
      </c>
      <c r="AC34" s="22"/>
      <c r="AD34" s="63">
        <f t="shared" si="7"/>
        <v>14</v>
      </c>
      <c r="AE34" s="63">
        <f t="shared" si="8"/>
        <v>0</v>
      </c>
      <c r="AF34" s="49" t="str">
        <f t="shared" si="9"/>
        <v>ok</v>
      </c>
      <c r="AG34" s="28"/>
      <c r="AH34" s="50">
        <f t="shared" si="10"/>
        <v>0</v>
      </c>
      <c r="AI34" s="28"/>
      <c r="AJ34" s="28"/>
    </row>
    <row r="35" spans="1:36">
      <c r="A35" s="19"/>
      <c r="B35" s="20"/>
      <c r="C35" s="56" t="str">
        <f>IFERROR(VLOOKUP(B35,'Liste Site FFME'!$A:$B,2,FALSE()),"")</f>
        <v/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17">
        <f t="shared" si="6"/>
        <v>0</v>
      </c>
      <c r="AC35" s="22"/>
      <c r="AD35" s="63">
        <f t="shared" si="7"/>
        <v>14</v>
      </c>
      <c r="AE35" s="63">
        <f t="shared" si="8"/>
        <v>0</v>
      </c>
      <c r="AF35" s="49" t="str">
        <f t="shared" si="9"/>
        <v>ok</v>
      </c>
      <c r="AG35" s="28"/>
      <c r="AH35" s="50">
        <f t="shared" si="10"/>
        <v>0</v>
      </c>
      <c r="AI35" s="28"/>
      <c r="AJ35" s="28"/>
    </row>
    <row r="36" spans="1:36">
      <c r="A36" s="19"/>
      <c r="B36" s="20"/>
      <c r="C36" s="56" t="str">
        <f>IFERROR(VLOOKUP(B36,'Liste Site FFME'!$A:$B,2,FALSE()),"")</f>
        <v/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17">
        <f t="shared" si="6"/>
        <v>0</v>
      </c>
      <c r="AC36" s="22"/>
      <c r="AD36" s="63">
        <f t="shared" si="7"/>
        <v>14</v>
      </c>
      <c r="AE36" s="63">
        <f t="shared" si="8"/>
        <v>0</v>
      </c>
      <c r="AF36" s="49" t="str">
        <f t="shared" si="9"/>
        <v>ok</v>
      </c>
      <c r="AG36" s="28"/>
      <c r="AH36" s="50">
        <f t="shared" si="10"/>
        <v>0</v>
      </c>
      <c r="AI36" s="28"/>
      <c r="AJ36" s="28"/>
    </row>
    <row r="37" spans="1:36">
      <c r="A37" s="19"/>
      <c r="B37" s="20"/>
      <c r="C37" s="56" t="str">
        <f>IFERROR(VLOOKUP(B37,'Liste Site FFME'!$A:$B,2,FALSE()),"")</f>
        <v/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17">
        <f t="shared" si="6"/>
        <v>0</v>
      </c>
      <c r="AC37" s="22"/>
      <c r="AD37" s="63">
        <f t="shared" si="7"/>
        <v>14</v>
      </c>
      <c r="AE37" s="63">
        <f t="shared" si="8"/>
        <v>0</v>
      </c>
      <c r="AF37" s="49" t="str">
        <f t="shared" si="9"/>
        <v>ok</v>
      </c>
      <c r="AG37" s="28"/>
      <c r="AH37" s="50">
        <f t="shared" si="10"/>
        <v>0</v>
      </c>
      <c r="AI37" s="28"/>
      <c r="AJ37" s="28"/>
    </row>
    <row r="38" spans="1:36">
      <c r="A38" s="19"/>
      <c r="B38" s="20"/>
      <c r="C38" s="56" t="str">
        <f>IFERROR(VLOOKUP(B38,'Liste Site FFME'!$A:$B,2,FALSE()),"")</f>
        <v/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17">
        <f t="shared" si="6"/>
        <v>0</v>
      </c>
      <c r="AC38" s="22"/>
      <c r="AD38" s="63">
        <f t="shared" si="7"/>
        <v>14</v>
      </c>
      <c r="AE38" s="63">
        <f t="shared" si="8"/>
        <v>0</v>
      </c>
      <c r="AF38" s="49" t="str">
        <f t="shared" si="9"/>
        <v>ok</v>
      </c>
      <c r="AG38" s="28"/>
      <c r="AH38" s="50">
        <f t="shared" si="10"/>
        <v>0</v>
      </c>
      <c r="AI38" s="28"/>
      <c r="AJ38" s="28"/>
    </row>
    <row r="39" spans="1:36">
      <c r="A39" s="19"/>
      <c r="B39" s="20"/>
      <c r="C39" s="56" t="str">
        <f>IFERROR(VLOOKUP(B39,'Liste Site FFME'!$A:$B,2,FALSE()),"")</f>
        <v/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17">
        <f t="shared" si="6"/>
        <v>0</v>
      </c>
      <c r="AC39" s="22"/>
      <c r="AD39" s="63">
        <f t="shared" si="7"/>
        <v>14</v>
      </c>
      <c r="AE39" s="63">
        <f t="shared" si="8"/>
        <v>0</v>
      </c>
      <c r="AF39" s="49" t="str">
        <f t="shared" si="9"/>
        <v>ok</v>
      </c>
      <c r="AG39" s="28"/>
      <c r="AH39" s="50">
        <f t="shared" si="10"/>
        <v>0</v>
      </c>
      <c r="AI39" s="28"/>
      <c r="AJ39" s="28"/>
    </row>
    <row r="40" spans="1:36">
      <c r="A40" s="19"/>
      <c r="B40" s="20"/>
      <c r="C40" s="56" t="str">
        <f>IFERROR(VLOOKUP(B40,'Liste Site FFME'!$A:$B,2,FALSE()),"")</f>
        <v/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17">
        <f t="shared" si="6"/>
        <v>0</v>
      </c>
      <c r="AC40" s="22"/>
      <c r="AD40" s="63">
        <f t="shared" si="7"/>
        <v>14</v>
      </c>
      <c r="AE40" s="63">
        <f t="shared" si="8"/>
        <v>0</v>
      </c>
      <c r="AF40" s="49" t="str">
        <f t="shared" si="9"/>
        <v>ok</v>
      </c>
      <c r="AG40" s="28"/>
      <c r="AH40" s="50">
        <f t="shared" si="10"/>
        <v>0</v>
      </c>
      <c r="AI40" s="28"/>
      <c r="AJ40" s="28"/>
    </row>
    <row r="41" spans="1:36">
      <c r="A41" s="19"/>
      <c r="B41" s="20"/>
      <c r="C41" s="56" t="str">
        <f>IFERROR(VLOOKUP(B41,'Liste Site FFME'!$A:$B,2,FALSE()),"")</f>
        <v/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17">
        <f t="shared" si="6"/>
        <v>0</v>
      </c>
      <c r="AC41" s="22"/>
      <c r="AD41" s="63">
        <f t="shared" si="7"/>
        <v>14</v>
      </c>
      <c r="AE41" s="63">
        <f t="shared" si="8"/>
        <v>0</v>
      </c>
      <c r="AF41" s="49" t="str">
        <f t="shared" si="9"/>
        <v>ok</v>
      </c>
      <c r="AG41" s="28"/>
      <c r="AH41" s="50">
        <f t="shared" si="10"/>
        <v>0</v>
      </c>
      <c r="AI41" s="28"/>
      <c r="AJ41" s="28"/>
    </row>
    <row r="42" spans="1:36">
      <c r="A42" s="19"/>
      <c r="B42" s="20"/>
      <c r="C42" s="56" t="str">
        <f>IFERROR(VLOOKUP(B42,'Liste Site FFME'!$A:$B,2,FALSE()),"")</f>
        <v/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17">
        <f t="shared" ref="AB42:AB73" si="11">SUMIF(D42:AA42,1,$D$7:$AA$7)</f>
        <v>0</v>
      </c>
      <c r="AC42" s="22"/>
      <c r="AD42" s="63">
        <f t="shared" ref="AD42:AD73" si="12">IF(AG42="x","*",RANK(AH42,$AH$10:$AH$101))</f>
        <v>14</v>
      </c>
      <c r="AE42" s="63">
        <f t="shared" ref="AE42:AE73" si="13">SUM(D42:AA42)</f>
        <v>0</v>
      </c>
      <c r="AF42" s="49" t="str">
        <f t="shared" ref="AF42:AF73" si="14">IF(AB42&lt;AB43,"ERR","ok")</f>
        <v>ok</v>
      </c>
      <c r="AG42" s="28"/>
      <c r="AH42" s="50">
        <f t="shared" ref="AH42:AH73" si="15">IF(AG42="x",0,AB42)</f>
        <v>0</v>
      </c>
      <c r="AI42" s="28"/>
      <c r="AJ42" s="28"/>
    </row>
    <row r="43" spans="1:36">
      <c r="A43" s="19"/>
      <c r="B43" s="20"/>
      <c r="C43" s="56" t="str">
        <f>IFERROR(VLOOKUP(B43,'Liste Site FFME'!$A:$B,2,FALSE()),"")</f>
        <v/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17">
        <f t="shared" si="11"/>
        <v>0</v>
      </c>
      <c r="AC43" s="22"/>
      <c r="AD43" s="63">
        <f t="shared" si="12"/>
        <v>14</v>
      </c>
      <c r="AE43" s="63">
        <f t="shared" si="13"/>
        <v>0</v>
      </c>
      <c r="AF43" s="49" t="str">
        <f t="shared" si="14"/>
        <v>ok</v>
      </c>
      <c r="AG43" s="28"/>
      <c r="AH43" s="50">
        <f t="shared" si="15"/>
        <v>0</v>
      </c>
      <c r="AI43" s="28"/>
      <c r="AJ43" s="28"/>
    </row>
    <row r="44" spans="1:36">
      <c r="A44" s="19"/>
      <c r="B44" s="20"/>
      <c r="C44" s="56" t="str">
        <f>IFERROR(VLOOKUP(B44,'Liste Site FFME'!$A:$B,2,FALSE()),"")</f>
        <v/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17">
        <f t="shared" si="11"/>
        <v>0</v>
      </c>
      <c r="AC44" s="22"/>
      <c r="AD44" s="63">
        <f t="shared" si="12"/>
        <v>14</v>
      </c>
      <c r="AE44" s="63">
        <f t="shared" si="13"/>
        <v>0</v>
      </c>
      <c r="AF44" s="49" t="str">
        <f t="shared" si="14"/>
        <v>ok</v>
      </c>
      <c r="AG44" s="28"/>
      <c r="AH44" s="50">
        <f t="shared" si="15"/>
        <v>0</v>
      </c>
      <c r="AI44" s="28"/>
      <c r="AJ44" s="28"/>
    </row>
    <row r="45" spans="1:36">
      <c r="A45" s="19"/>
      <c r="B45" s="20"/>
      <c r="C45" s="56" t="str">
        <f>IFERROR(VLOOKUP(B45,'Liste Site FFME'!$A:$B,2,FALSE()),"")</f>
        <v/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17">
        <f t="shared" si="11"/>
        <v>0</v>
      </c>
      <c r="AC45" s="22"/>
      <c r="AD45" s="63">
        <f t="shared" si="12"/>
        <v>14</v>
      </c>
      <c r="AE45" s="63">
        <f t="shared" si="13"/>
        <v>0</v>
      </c>
      <c r="AF45" s="49" t="str">
        <f t="shared" si="14"/>
        <v>ok</v>
      </c>
      <c r="AG45" s="28"/>
      <c r="AH45" s="50">
        <f t="shared" si="15"/>
        <v>0</v>
      </c>
      <c r="AI45" s="28"/>
      <c r="AJ45" s="28"/>
    </row>
    <row r="46" spans="1:36">
      <c r="A46" s="19"/>
      <c r="B46" s="20"/>
      <c r="C46" s="56" t="str">
        <f>IFERROR(VLOOKUP(B46,'Liste Site FFME'!$A:$B,2,FALSE()),"")</f>
        <v/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17">
        <f t="shared" si="11"/>
        <v>0</v>
      </c>
      <c r="AC46" s="22"/>
      <c r="AD46" s="63">
        <f t="shared" si="12"/>
        <v>14</v>
      </c>
      <c r="AE46" s="63">
        <f t="shared" si="13"/>
        <v>0</v>
      </c>
      <c r="AF46" s="49" t="str">
        <f t="shared" si="14"/>
        <v>ok</v>
      </c>
      <c r="AG46" s="28"/>
      <c r="AH46" s="50">
        <f t="shared" si="15"/>
        <v>0</v>
      </c>
      <c r="AI46" s="28"/>
      <c r="AJ46" s="28"/>
    </row>
    <row r="47" spans="1:36">
      <c r="A47" s="19"/>
      <c r="B47" s="20"/>
      <c r="C47" s="56" t="str">
        <f>IFERROR(VLOOKUP(B47,'Liste Site FFME'!$A:$B,2,FALSE()),"")</f>
        <v/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17">
        <f t="shared" si="11"/>
        <v>0</v>
      </c>
      <c r="AC47" s="22"/>
      <c r="AD47" s="63">
        <f t="shared" si="12"/>
        <v>14</v>
      </c>
      <c r="AE47" s="63">
        <f t="shared" si="13"/>
        <v>0</v>
      </c>
      <c r="AF47" s="49" t="str">
        <f t="shared" si="14"/>
        <v>ok</v>
      </c>
      <c r="AG47" s="28"/>
      <c r="AH47" s="50">
        <f t="shared" si="15"/>
        <v>0</v>
      </c>
      <c r="AI47" s="28"/>
      <c r="AJ47" s="28"/>
    </row>
    <row r="48" spans="1:36">
      <c r="A48" s="19"/>
      <c r="B48" s="20"/>
      <c r="C48" s="56" t="str">
        <f>IFERROR(VLOOKUP(B48,'Liste Site FFME'!$A:$B,2,FALSE()),"")</f>
        <v/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17">
        <f t="shared" si="11"/>
        <v>0</v>
      </c>
      <c r="AC48" s="22"/>
      <c r="AD48" s="63">
        <f t="shared" si="12"/>
        <v>14</v>
      </c>
      <c r="AE48" s="63">
        <f t="shared" si="13"/>
        <v>0</v>
      </c>
      <c r="AF48" s="49" t="str">
        <f t="shared" si="14"/>
        <v>ok</v>
      </c>
      <c r="AG48" s="28"/>
      <c r="AH48" s="50">
        <f t="shared" si="15"/>
        <v>0</v>
      </c>
      <c r="AI48" s="28"/>
      <c r="AJ48" s="28"/>
    </row>
    <row r="49" spans="1:36">
      <c r="A49" s="19"/>
      <c r="B49" s="20"/>
      <c r="C49" s="56" t="str">
        <f>IFERROR(VLOOKUP(B49,'Liste Site FFME'!$A:$B,2,FALSE()),"")</f>
        <v/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17">
        <f t="shared" si="11"/>
        <v>0</v>
      </c>
      <c r="AC49" s="22"/>
      <c r="AD49" s="63">
        <f t="shared" si="12"/>
        <v>14</v>
      </c>
      <c r="AE49" s="63">
        <f t="shared" si="13"/>
        <v>0</v>
      </c>
      <c r="AF49" s="49" t="str">
        <f t="shared" si="14"/>
        <v>ok</v>
      </c>
      <c r="AG49" s="28"/>
      <c r="AH49" s="50">
        <f t="shared" si="15"/>
        <v>0</v>
      </c>
      <c r="AI49" s="28"/>
      <c r="AJ49" s="28"/>
    </row>
    <row r="50" spans="1:36">
      <c r="A50" s="19"/>
      <c r="B50" s="20"/>
      <c r="C50" s="56" t="str">
        <f>IFERROR(VLOOKUP(B50,'Liste Site FFME'!$A:$B,2,FALSE()),"")</f>
        <v/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17">
        <f t="shared" si="11"/>
        <v>0</v>
      </c>
      <c r="AC50" s="22"/>
      <c r="AD50" s="63">
        <f t="shared" si="12"/>
        <v>14</v>
      </c>
      <c r="AE50" s="63">
        <f t="shared" si="13"/>
        <v>0</v>
      </c>
      <c r="AF50" s="49" t="str">
        <f t="shared" si="14"/>
        <v>ok</v>
      </c>
      <c r="AG50" s="28"/>
      <c r="AH50" s="50">
        <f t="shared" si="15"/>
        <v>0</v>
      </c>
      <c r="AI50" s="28"/>
      <c r="AJ50" s="28"/>
    </row>
    <row r="51" spans="1:36">
      <c r="A51" s="19"/>
      <c r="B51" s="20"/>
      <c r="C51" s="56" t="str">
        <f>IFERROR(VLOOKUP(B51,'Liste Site FFME'!$A:$B,2,FALSE()),"")</f>
        <v/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17">
        <f t="shared" si="11"/>
        <v>0</v>
      </c>
      <c r="AC51" s="22"/>
      <c r="AD51" s="63">
        <f t="shared" si="12"/>
        <v>14</v>
      </c>
      <c r="AE51" s="63">
        <f t="shared" si="13"/>
        <v>0</v>
      </c>
      <c r="AF51" s="49" t="str">
        <f t="shared" si="14"/>
        <v>ok</v>
      </c>
      <c r="AG51" s="28"/>
      <c r="AH51" s="50">
        <f t="shared" si="15"/>
        <v>0</v>
      </c>
      <c r="AI51" s="28"/>
      <c r="AJ51" s="28"/>
    </row>
    <row r="52" spans="1:36" hidden="1" outlineLevel="1">
      <c r="A52" s="19"/>
      <c r="B52" s="20"/>
      <c r="C52" s="56" t="str">
        <f>IFERROR(VLOOKUP(B52,'Liste Site FFME'!$A:$B,2,FALSE()),"")</f>
        <v/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17">
        <f t="shared" si="11"/>
        <v>0</v>
      </c>
      <c r="AC52" s="22"/>
      <c r="AD52" s="63">
        <f t="shared" si="12"/>
        <v>14</v>
      </c>
      <c r="AE52" s="63">
        <f t="shared" si="13"/>
        <v>0</v>
      </c>
      <c r="AF52" s="49" t="str">
        <f t="shared" si="14"/>
        <v>ok</v>
      </c>
      <c r="AG52" s="28"/>
      <c r="AH52" s="50">
        <f t="shared" si="15"/>
        <v>0</v>
      </c>
      <c r="AI52" s="28"/>
      <c r="AJ52" s="28"/>
    </row>
    <row r="53" spans="1:36" hidden="1" outlineLevel="1">
      <c r="A53" s="19"/>
      <c r="B53" s="20"/>
      <c r="C53" s="56" t="str">
        <f>IFERROR(VLOOKUP(B53,'Liste Site FFME'!$A:$B,2,FALSE()),"")</f>
        <v/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17">
        <f t="shared" si="11"/>
        <v>0</v>
      </c>
      <c r="AC53" s="22"/>
      <c r="AD53" s="63">
        <f t="shared" si="12"/>
        <v>14</v>
      </c>
      <c r="AE53" s="63">
        <f t="shared" si="13"/>
        <v>0</v>
      </c>
      <c r="AF53" s="49" t="str">
        <f t="shared" si="14"/>
        <v>ok</v>
      </c>
      <c r="AG53" s="28"/>
      <c r="AH53" s="50">
        <f t="shared" si="15"/>
        <v>0</v>
      </c>
      <c r="AI53" s="28"/>
      <c r="AJ53" s="28"/>
    </row>
    <row r="54" spans="1:36" hidden="1" outlineLevel="1">
      <c r="A54" s="19"/>
      <c r="B54" s="20"/>
      <c r="C54" s="56" t="str">
        <f>IFERROR(VLOOKUP(B54,'Liste Site FFME'!$A:$B,2,FALSE()),"")</f>
        <v/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17">
        <f t="shared" si="11"/>
        <v>0</v>
      </c>
      <c r="AC54" s="22"/>
      <c r="AD54" s="63">
        <f t="shared" si="12"/>
        <v>14</v>
      </c>
      <c r="AE54" s="63">
        <f t="shared" si="13"/>
        <v>0</v>
      </c>
      <c r="AF54" s="49" t="str">
        <f t="shared" si="14"/>
        <v>ok</v>
      </c>
      <c r="AG54" s="28"/>
      <c r="AH54" s="50">
        <f t="shared" si="15"/>
        <v>0</v>
      </c>
      <c r="AI54" s="28"/>
      <c r="AJ54" s="28"/>
    </row>
    <row r="55" spans="1:36" hidden="1" outlineLevel="1">
      <c r="A55" s="19"/>
      <c r="B55" s="20"/>
      <c r="C55" s="56" t="str">
        <f>IFERROR(VLOOKUP(B55,'Liste Site FFME'!$A:$B,2,FALSE()),"")</f>
        <v/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17">
        <f t="shared" si="11"/>
        <v>0</v>
      </c>
      <c r="AC55" s="22"/>
      <c r="AD55" s="63">
        <f t="shared" si="12"/>
        <v>14</v>
      </c>
      <c r="AE55" s="63">
        <f t="shared" si="13"/>
        <v>0</v>
      </c>
      <c r="AF55" s="49" t="str">
        <f t="shared" si="14"/>
        <v>ok</v>
      </c>
      <c r="AG55" s="28"/>
      <c r="AH55" s="50">
        <f t="shared" si="15"/>
        <v>0</v>
      </c>
      <c r="AI55" s="28"/>
      <c r="AJ55" s="28"/>
    </row>
    <row r="56" spans="1:36" hidden="1" outlineLevel="1">
      <c r="A56" s="19"/>
      <c r="B56" s="20"/>
      <c r="C56" s="56" t="str">
        <f>IFERROR(VLOOKUP(B56,'Liste Site FFME'!$A:$B,2,FALSE()),"")</f>
        <v/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17">
        <f t="shared" si="11"/>
        <v>0</v>
      </c>
      <c r="AC56" s="22"/>
      <c r="AD56" s="63">
        <f t="shared" si="12"/>
        <v>14</v>
      </c>
      <c r="AE56" s="63">
        <f t="shared" si="13"/>
        <v>0</v>
      </c>
      <c r="AF56" s="49" t="str">
        <f t="shared" si="14"/>
        <v>ok</v>
      </c>
      <c r="AG56" s="28"/>
      <c r="AH56" s="50">
        <f t="shared" si="15"/>
        <v>0</v>
      </c>
      <c r="AI56" s="28"/>
      <c r="AJ56" s="28"/>
    </row>
    <row r="57" spans="1:36" hidden="1" outlineLevel="1">
      <c r="A57" s="19"/>
      <c r="B57" s="20"/>
      <c r="C57" s="56" t="str">
        <f>IFERROR(VLOOKUP(B57,'Liste Site FFME'!$A:$B,2,FALSE()),"")</f>
        <v/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17">
        <f t="shared" si="11"/>
        <v>0</v>
      </c>
      <c r="AC57" s="22"/>
      <c r="AD57" s="63">
        <f t="shared" si="12"/>
        <v>14</v>
      </c>
      <c r="AE57" s="63">
        <f t="shared" si="13"/>
        <v>0</v>
      </c>
      <c r="AF57" s="49" t="str">
        <f t="shared" si="14"/>
        <v>ok</v>
      </c>
      <c r="AG57" s="28"/>
      <c r="AH57" s="50">
        <f t="shared" si="15"/>
        <v>0</v>
      </c>
      <c r="AI57" s="28"/>
      <c r="AJ57" s="28"/>
    </row>
    <row r="58" spans="1:36" hidden="1" outlineLevel="1">
      <c r="A58" s="19"/>
      <c r="B58" s="20"/>
      <c r="C58" s="56" t="str">
        <f>IFERROR(VLOOKUP(B58,'Liste Site FFME'!$A:$B,2,FALSE()),"")</f>
        <v/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17">
        <f t="shared" si="11"/>
        <v>0</v>
      </c>
      <c r="AC58" s="22"/>
      <c r="AD58" s="63">
        <f t="shared" si="12"/>
        <v>14</v>
      </c>
      <c r="AE58" s="63">
        <f t="shared" si="13"/>
        <v>0</v>
      </c>
      <c r="AF58" s="49" t="str">
        <f t="shared" si="14"/>
        <v>ok</v>
      </c>
      <c r="AG58" s="28"/>
      <c r="AH58" s="50">
        <f t="shared" si="15"/>
        <v>0</v>
      </c>
      <c r="AI58" s="28"/>
      <c r="AJ58" s="28"/>
    </row>
    <row r="59" spans="1:36" hidden="1" outlineLevel="1">
      <c r="A59" s="19"/>
      <c r="B59" s="20"/>
      <c r="C59" s="56" t="str">
        <f>IFERROR(VLOOKUP(B59,'Liste Site FFME'!$A:$B,2,FALSE()),"")</f>
        <v/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17">
        <f t="shared" si="11"/>
        <v>0</v>
      </c>
      <c r="AC59" s="22"/>
      <c r="AD59" s="63">
        <f t="shared" si="12"/>
        <v>14</v>
      </c>
      <c r="AE59" s="63">
        <f t="shared" si="13"/>
        <v>0</v>
      </c>
      <c r="AF59" s="49" t="str">
        <f t="shared" si="14"/>
        <v>ok</v>
      </c>
      <c r="AG59" s="28"/>
      <c r="AH59" s="50">
        <f t="shared" si="15"/>
        <v>0</v>
      </c>
      <c r="AI59" s="28"/>
      <c r="AJ59" s="28"/>
    </row>
    <row r="60" spans="1:36" hidden="1" outlineLevel="1">
      <c r="A60" s="19"/>
      <c r="B60" s="20"/>
      <c r="C60" s="56" t="str">
        <f>IFERROR(VLOOKUP(B60,'Liste Site FFME'!$A:$B,2,FALSE()),"")</f>
        <v/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17">
        <f t="shared" si="11"/>
        <v>0</v>
      </c>
      <c r="AC60" s="22"/>
      <c r="AD60" s="63">
        <f t="shared" si="12"/>
        <v>14</v>
      </c>
      <c r="AE60" s="63">
        <f t="shared" si="13"/>
        <v>0</v>
      </c>
      <c r="AF60" s="49" t="str">
        <f t="shared" si="14"/>
        <v>ok</v>
      </c>
      <c r="AG60" s="28"/>
      <c r="AH60" s="50">
        <f t="shared" si="15"/>
        <v>0</v>
      </c>
      <c r="AI60" s="28"/>
      <c r="AJ60" s="28"/>
    </row>
    <row r="61" spans="1:36" hidden="1" outlineLevel="1">
      <c r="A61" s="19"/>
      <c r="B61" s="20"/>
      <c r="C61" s="56" t="str">
        <f>IFERROR(VLOOKUP(B61,'Liste Site FFME'!$A:$B,2,FALSE()),"")</f>
        <v/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17">
        <f t="shared" si="11"/>
        <v>0</v>
      </c>
      <c r="AC61" s="22"/>
      <c r="AD61" s="63">
        <f t="shared" si="12"/>
        <v>14</v>
      </c>
      <c r="AE61" s="63">
        <f t="shared" si="13"/>
        <v>0</v>
      </c>
      <c r="AF61" s="49" t="str">
        <f t="shared" si="14"/>
        <v>ok</v>
      </c>
      <c r="AG61" s="28"/>
      <c r="AH61" s="50">
        <f t="shared" si="15"/>
        <v>0</v>
      </c>
      <c r="AI61" s="28"/>
      <c r="AJ61" s="28"/>
    </row>
    <row r="62" spans="1:36" hidden="1" outlineLevel="1">
      <c r="A62" s="19"/>
      <c r="B62" s="20"/>
      <c r="C62" s="56" t="str">
        <f>IFERROR(VLOOKUP(B62,'Liste Site FFME'!$A:$B,2,FALSE()),"")</f>
        <v/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17">
        <f t="shared" si="11"/>
        <v>0</v>
      </c>
      <c r="AC62" s="22"/>
      <c r="AD62" s="63">
        <f t="shared" si="12"/>
        <v>14</v>
      </c>
      <c r="AE62" s="63">
        <f t="shared" si="13"/>
        <v>0</v>
      </c>
      <c r="AF62" s="49" t="str">
        <f t="shared" si="14"/>
        <v>ok</v>
      </c>
      <c r="AG62" s="28"/>
      <c r="AH62" s="50">
        <f t="shared" si="15"/>
        <v>0</v>
      </c>
      <c r="AI62" s="28"/>
      <c r="AJ62" s="28"/>
    </row>
    <row r="63" spans="1:36" hidden="1" outlineLevel="1">
      <c r="A63" s="19"/>
      <c r="B63" s="20"/>
      <c r="C63" s="56" t="str">
        <f>IFERROR(VLOOKUP(B63,'Liste Site FFME'!$A:$B,2,FALSE()),"")</f>
        <v/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17">
        <f t="shared" si="11"/>
        <v>0</v>
      </c>
      <c r="AC63" s="22"/>
      <c r="AD63" s="63">
        <f t="shared" si="12"/>
        <v>14</v>
      </c>
      <c r="AE63" s="63">
        <f t="shared" si="13"/>
        <v>0</v>
      </c>
      <c r="AF63" s="49" t="str">
        <f t="shared" si="14"/>
        <v>ok</v>
      </c>
      <c r="AG63" s="28"/>
      <c r="AH63" s="50">
        <f t="shared" si="15"/>
        <v>0</v>
      </c>
      <c r="AI63" s="28"/>
      <c r="AJ63" s="28"/>
    </row>
    <row r="64" spans="1:36" hidden="1" outlineLevel="1">
      <c r="A64" s="19"/>
      <c r="B64" s="20"/>
      <c r="C64" s="56" t="str">
        <f>IFERROR(VLOOKUP(B64,'Liste Site FFME'!$A:$B,2,FALSE()),"")</f>
        <v/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17">
        <f t="shared" si="11"/>
        <v>0</v>
      </c>
      <c r="AC64" s="22"/>
      <c r="AD64" s="63">
        <f t="shared" si="12"/>
        <v>14</v>
      </c>
      <c r="AE64" s="63">
        <f t="shared" si="13"/>
        <v>0</v>
      </c>
      <c r="AF64" s="49" t="str">
        <f t="shared" si="14"/>
        <v>ok</v>
      </c>
      <c r="AG64" s="28"/>
      <c r="AH64" s="50">
        <f t="shared" si="15"/>
        <v>0</v>
      </c>
      <c r="AI64" s="28"/>
      <c r="AJ64" s="28"/>
    </row>
    <row r="65" spans="1:36" hidden="1" outlineLevel="1">
      <c r="A65" s="19"/>
      <c r="B65" s="20"/>
      <c r="C65" s="56" t="str">
        <f>IFERROR(VLOOKUP(B65,'Liste Site FFME'!$A:$B,2,FALSE()),"")</f>
        <v/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17">
        <f t="shared" si="11"/>
        <v>0</v>
      </c>
      <c r="AC65" s="22"/>
      <c r="AD65" s="63">
        <f t="shared" si="12"/>
        <v>14</v>
      </c>
      <c r="AE65" s="63">
        <f t="shared" si="13"/>
        <v>0</v>
      </c>
      <c r="AF65" s="49" t="str">
        <f t="shared" si="14"/>
        <v>ok</v>
      </c>
      <c r="AG65" s="28"/>
      <c r="AH65" s="50">
        <f t="shared" si="15"/>
        <v>0</v>
      </c>
      <c r="AI65" s="28"/>
      <c r="AJ65" s="28"/>
    </row>
    <row r="66" spans="1:36" hidden="1" outlineLevel="1">
      <c r="A66" s="19"/>
      <c r="B66" s="20"/>
      <c r="C66" s="56" t="str">
        <f>IFERROR(VLOOKUP(B66,'Liste Site FFME'!$A:$B,2,FALSE()),"")</f>
        <v/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21">
        <v>0</v>
      </c>
      <c r="AB66" s="17">
        <f t="shared" si="11"/>
        <v>0</v>
      </c>
      <c r="AC66" s="22"/>
      <c r="AD66" s="63">
        <f t="shared" si="12"/>
        <v>14</v>
      </c>
      <c r="AE66" s="63">
        <f t="shared" si="13"/>
        <v>0</v>
      </c>
      <c r="AF66" s="49" t="str">
        <f t="shared" si="14"/>
        <v>ok</v>
      </c>
      <c r="AG66" s="28"/>
      <c r="AH66" s="50">
        <f t="shared" si="15"/>
        <v>0</v>
      </c>
      <c r="AI66" s="28"/>
      <c r="AJ66" s="28"/>
    </row>
    <row r="67" spans="1:36" hidden="1" outlineLevel="1">
      <c r="A67" s="19"/>
      <c r="B67" s="20"/>
      <c r="C67" s="56" t="str">
        <f>IFERROR(VLOOKUP(B67,'Liste Site FFME'!$A:$B,2,FALSE()),"")</f>
        <v/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1">
        <v>0</v>
      </c>
      <c r="AB67" s="17">
        <f t="shared" si="11"/>
        <v>0</v>
      </c>
      <c r="AC67" s="22"/>
      <c r="AD67" s="63">
        <f t="shared" si="12"/>
        <v>14</v>
      </c>
      <c r="AE67" s="63">
        <f t="shared" si="13"/>
        <v>0</v>
      </c>
      <c r="AF67" s="49" t="str">
        <f t="shared" si="14"/>
        <v>ok</v>
      </c>
      <c r="AG67" s="28"/>
      <c r="AH67" s="50">
        <f t="shared" si="15"/>
        <v>0</v>
      </c>
      <c r="AI67" s="28"/>
      <c r="AJ67" s="28"/>
    </row>
    <row r="68" spans="1:36" hidden="1" outlineLevel="1">
      <c r="A68" s="19"/>
      <c r="B68" s="20"/>
      <c r="C68" s="56" t="str">
        <f>IFERROR(VLOOKUP(B68,'Liste Site FFME'!$A:$B,2,FALSE()),"")</f>
        <v/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0</v>
      </c>
      <c r="AA68" s="21">
        <v>0</v>
      </c>
      <c r="AB68" s="17">
        <f t="shared" si="11"/>
        <v>0</v>
      </c>
      <c r="AC68" s="22"/>
      <c r="AD68" s="63">
        <f t="shared" si="12"/>
        <v>14</v>
      </c>
      <c r="AE68" s="63">
        <f t="shared" si="13"/>
        <v>0</v>
      </c>
      <c r="AF68" s="49" t="str">
        <f t="shared" si="14"/>
        <v>ok</v>
      </c>
      <c r="AG68" s="28"/>
      <c r="AH68" s="50">
        <f t="shared" si="15"/>
        <v>0</v>
      </c>
      <c r="AI68" s="28"/>
      <c r="AJ68" s="28"/>
    </row>
    <row r="69" spans="1:36" hidden="1" outlineLevel="1">
      <c r="A69" s="19"/>
      <c r="B69" s="20"/>
      <c r="C69" s="56" t="str">
        <f>IFERROR(VLOOKUP(B69,'Liste Site FFME'!$A:$B,2,FALSE()),"")</f>
        <v/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0</v>
      </c>
      <c r="AA69" s="21">
        <v>0</v>
      </c>
      <c r="AB69" s="17">
        <f t="shared" si="11"/>
        <v>0</v>
      </c>
      <c r="AC69" s="22"/>
      <c r="AD69" s="63">
        <f t="shared" si="12"/>
        <v>14</v>
      </c>
      <c r="AE69" s="63">
        <f t="shared" si="13"/>
        <v>0</v>
      </c>
      <c r="AF69" s="49" t="str">
        <f t="shared" si="14"/>
        <v>ok</v>
      </c>
      <c r="AG69" s="28"/>
      <c r="AH69" s="50">
        <f t="shared" si="15"/>
        <v>0</v>
      </c>
      <c r="AI69" s="28"/>
      <c r="AJ69" s="28"/>
    </row>
    <row r="70" spans="1:36" hidden="1" outlineLevel="1">
      <c r="A70" s="19"/>
      <c r="B70" s="20"/>
      <c r="C70" s="56" t="str">
        <f>IFERROR(VLOOKUP(B70,'Liste Site FFME'!$A:$B,2,FALSE()),"")</f>
        <v/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21">
        <v>0</v>
      </c>
      <c r="AB70" s="17">
        <f t="shared" si="11"/>
        <v>0</v>
      </c>
      <c r="AC70" s="22"/>
      <c r="AD70" s="63">
        <f t="shared" si="12"/>
        <v>14</v>
      </c>
      <c r="AE70" s="63">
        <f t="shared" si="13"/>
        <v>0</v>
      </c>
      <c r="AF70" s="49" t="str">
        <f t="shared" si="14"/>
        <v>ok</v>
      </c>
      <c r="AG70" s="28"/>
      <c r="AH70" s="50">
        <f t="shared" si="15"/>
        <v>0</v>
      </c>
      <c r="AI70" s="28"/>
      <c r="AJ70" s="28"/>
    </row>
    <row r="71" spans="1:36" hidden="1" outlineLevel="1">
      <c r="A71" s="19"/>
      <c r="B71" s="20"/>
      <c r="C71" s="56" t="str">
        <f>IFERROR(VLOOKUP(B71,'Liste Site FFME'!$A:$B,2,FALSE()),"")</f>
        <v/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17">
        <f t="shared" si="11"/>
        <v>0</v>
      </c>
      <c r="AC71" s="22"/>
      <c r="AD71" s="63">
        <f t="shared" si="12"/>
        <v>14</v>
      </c>
      <c r="AE71" s="63">
        <f t="shared" si="13"/>
        <v>0</v>
      </c>
      <c r="AF71" s="49" t="str">
        <f t="shared" si="14"/>
        <v>ok</v>
      </c>
      <c r="AG71" s="28"/>
      <c r="AH71" s="50">
        <f t="shared" si="15"/>
        <v>0</v>
      </c>
      <c r="AI71" s="28"/>
      <c r="AJ71" s="28"/>
    </row>
    <row r="72" spans="1:36" hidden="1" outlineLevel="1">
      <c r="A72" s="19"/>
      <c r="B72" s="20"/>
      <c r="C72" s="56" t="str">
        <f>IFERROR(VLOOKUP(B72,'Liste Site FFME'!$A:$B,2,FALSE()),"")</f>
        <v/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17">
        <f t="shared" si="11"/>
        <v>0</v>
      </c>
      <c r="AC72" s="22"/>
      <c r="AD72" s="63">
        <f t="shared" si="12"/>
        <v>14</v>
      </c>
      <c r="AE72" s="63">
        <f t="shared" si="13"/>
        <v>0</v>
      </c>
      <c r="AF72" s="49" t="str">
        <f t="shared" si="14"/>
        <v>ok</v>
      </c>
      <c r="AG72" s="28"/>
      <c r="AH72" s="50">
        <f t="shared" si="15"/>
        <v>0</v>
      </c>
      <c r="AI72" s="28"/>
      <c r="AJ72" s="28"/>
    </row>
    <row r="73" spans="1:36" hidden="1" outlineLevel="1">
      <c r="A73" s="19"/>
      <c r="B73" s="20"/>
      <c r="C73" s="56" t="str">
        <f>IFERROR(VLOOKUP(B73,'Liste Site FFME'!$A:$B,2,FALSE()),"")</f>
        <v/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1">
        <v>0</v>
      </c>
      <c r="Z73" s="21">
        <v>0</v>
      </c>
      <c r="AA73" s="21">
        <v>0</v>
      </c>
      <c r="AB73" s="17">
        <f t="shared" si="11"/>
        <v>0</v>
      </c>
      <c r="AC73" s="22"/>
      <c r="AD73" s="63">
        <f t="shared" si="12"/>
        <v>14</v>
      </c>
      <c r="AE73" s="63">
        <f t="shared" si="13"/>
        <v>0</v>
      </c>
      <c r="AF73" s="49" t="str">
        <f t="shared" si="14"/>
        <v>ok</v>
      </c>
      <c r="AG73" s="28"/>
      <c r="AH73" s="50">
        <f t="shared" si="15"/>
        <v>0</v>
      </c>
      <c r="AI73" s="28"/>
      <c r="AJ73" s="28"/>
    </row>
    <row r="74" spans="1:36" hidden="1" outlineLevel="1">
      <c r="A74" s="19"/>
      <c r="B74" s="20"/>
      <c r="C74" s="56" t="str">
        <f>IFERROR(VLOOKUP(B74,'Liste Site FFME'!$A:$B,2,FALSE()),"")</f>
        <v/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1">
        <v>0</v>
      </c>
      <c r="Z74" s="21">
        <v>0</v>
      </c>
      <c r="AA74" s="21">
        <v>0</v>
      </c>
      <c r="AB74" s="17">
        <f t="shared" ref="AB74:AB105" si="16">SUMIF(D74:AA74,1,$D$7:$AA$7)</f>
        <v>0</v>
      </c>
      <c r="AC74" s="22"/>
      <c r="AD74" s="63">
        <f t="shared" ref="AD74:AD105" si="17">IF(AG74="x","*",RANK(AH74,$AH$10:$AH$101))</f>
        <v>14</v>
      </c>
      <c r="AE74" s="63">
        <f t="shared" ref="AE74:AE105" si="18">SUM(D74:AA74)</f>
        <v>0</v>
      </c>
      <c r="AF74" s="49" t="str">
        <f t="shared" ref="AF74:AF105" si="19">IF(AB74&lt;AB75,"ERR","ok")</f>
        <v>ok</v>
      </c>
      <c r="AG74" s="28"/>
      <c r="AH74" s="50">
        <f t="shared" ref="AH74:AH105" si="20">IF(AG74="x",0,AB74)</f>
        <v>0</v>
      </c>
      <c r="AI74" s="28"/>
      <c r="AJ74" s="28"/>
    </row>
    <row r="75" spans="1:36" hidden="1" outlineLevel="1">
      <c r="A75" s="19"/>
      <c r="B75" s="20"/>
      <c r="C75" s="56" t="str">
        <f>IFERROR(VLOOKUP(B75,'Liste Site FFME'!$A:$B,2,FALSE()),"")</f>
        <v/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17">
        <f t="shared" si="16"/>
        <v>0</v>
      </c>
      <c r="AC75" s="22"/>
      <c r="AD75" s="63">
        <f t="shared" si="17"/>
        <v>14</v>
      </c>
      <c r="AE75" s="63">
        <f t="shared" si="18"/>
        <v>0</v>
      </c>
      <c r="AF75" s="49" t="str">
        <f t="shared" si="19"/>
        <v>ok</v>
      </c>
      <c r="AG75" s="28"/>
      <c r="AH75" s="50">
        <f t="shared" si="20"/>
        <v>0</v>
      </c>
      <c r="AI75" s="28"/>
      <c r="AJ75" s="28"/>
    </row>
    <row r="76" spans="1:36" hidden="1" outlineLevel="1">
      <c r="A76" s="19"/>
      <c r="B76" s="20"/>
      <c r="C76" s="56" t="str">
        <f>IFERROR(VLOOKUP(B76,'Liste Site FFME'!$A:$B,2,FALSE()),"")</f>
        <v/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21">
        <v>0</v>
      </c>
      <c r="Z76" s="21">
        <v>0</v>
      </c>
      <c r="AA76" s="21">
        <v>0</v>
      </c>
      <c r="AB76" s="17">
        <f t="shared" si="16"/>
        <v>0</v>
      </c>
      <c r="AC76" s="22"/>
      <c r="AD76" s="63">
        <f t="shared" si="17"/>
        <v>14</v>
      </c>
      <c r="AE76" s="63">
        <f t="shared" si="18"/>
        <v>0</v>
      </c>
      <c r="AF76" s="49" t="str">
        <f t="shared" si="19"/>
        <v>ok</v>
      </c>
      <c r="AG76" s="28"/>
      <c r="AH76" s="50">
        <f t="shared" si="20"/>
        <v>0</v>
      </c>
      <c r="AI76" s="28"/>
      <c r="AJ76" s="28"/>
    </row>
    <row r="77" spans="1:36" hidden="1" outlineLevel="1">
      <c r="A77" s="19"/>
      <c r="B77" s="20"/>
      <c r="C77" s="56" t="str">
        <f>IFERROR(VLOOKUP(B77,'Liste Site FFME'!$A:$B,2,FALSE()),"")</f>
        <v/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21">
        <v>0</v>
      </c>
      <c r="Z77" s="21">
        <v>0</v>
      </c>
      <c r="AA77" s="21">
        <v>0</v>
      </c>
      <c r="AB77" s="17">
        <f t="shared" si="16"/>
        <v>0</v>
      </c>
      <c r="AC77" s="22"/>
      <c r="AD77" s="63">
        <f t="shared" si="17"/>
        <v>14</v>
      </c>
      <c r="AE77" s="63">
        <f t="shared" si="18"/>
        <v>0</v>
      </c>
      <c r="AF77" s="49" t="str">
        <f t="shared" si="19"/>
        <v>ok</v>
      </c>
      <c r="AG77" s="28"/>
      <c r="AH77" s="50">
        <f t="shared" si="20"/>
        <v>0</v>
      </c>
      <c r="AI77" s="28"/>
      <c r="AJ77" s="28"/>
    </row>
    <row r="78" spans="1:36" hidden="1" outlineLevel="1">
      <c r="A78" s="19"/>
      <c r="B78" s="20"/>
      <c r="C78" s="56" t="str">
        <f>IFERROR(VLOOKUP(B78,'Liste Site FFME'!$A:$B,2,FALSE()),"")</f>
        <v/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17">
        <f t="shared" si="16"/>
        <v>0</v>
      </c>
      <c r="AC78" s="22"/>
      <c r="AD78" s="63">
        <f t="shared" si="17"/>
        <v>14</v>
      </c>
      <c r="AE78" s="63">
        <f t="shared" si="18"/>
        <v>0</v>
      </c>
      <c r="AF78" s="49" t="str">
        <f t="shared" si="19"/>
        <v>ok</v>
      </c>
      <c r="AG78" s="28"/>
      <c r="AH78" s="50">
        <f t="shared" si="20"/>
        <v>0</v>
      </c>
      <c r="AI78" s="28"/>
      <c r="AJ78" s="28"/>
    </row>
    <row r="79" spans="1:36" hidden="1" outlineLevel="1">
      <c r="A79" s="19"/>
      <c r="B79" s="20"/>
      <c r="C79" s="56" t="str">
        <f>IFERROR(VLOOKUP(B79,'Liste Site FFME'!$A:$B,2,FALSE()),"")</f>
        <v/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21">
        <v>0</v>
      </c>
      <c r="Z79" s="21">
        <v>0</v>
      </c>
      <c r="AA79" s="21">
        <v>0</v>
      </c>
      <c r="AB79" s="17">
        <f t="shared" si="16"/>
        <v>0</v>
      </c>
      <c r="AC79" s="22"/>
      <c r="AD79" s="63">
        <f t="shared" si="17"/>
        <v>14</v>
      </c>
      <c r="AE79" s="63">
        <f t="shared" si="18"/>
        <v>0</v>
      </c>
      <c r="AF79" s="49" t="str">
        <f t="shared" si="19"/>
        <v>ok</v>
      </c>
      <c r="AG79" s="28"/>
      <c r="AH79" s="50">
        <f t="shared" si="20"/>
        <v>0</v>
      </c>
      <c r="AI79" s="28"/>
      <c r="AJ79" s="28"/>
    </row>
    <row r="80" spans="1:36" hidden="1" outlineLevel="1">
      <c r="A80" s="19"/>
      <c r="B80" s="20"/>
      <c r="C80" s="56" t="str">
        <f>IFERROR(VLOOKUP(B80,'Liste Site FFME'!$A:$B,2,FALSE()),"")</f>
        <v/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21">
        <v>0</v>
      </c>
      <c r="Z80" s="21">
        <v>0</v>
      </c>
      <c r="AA80" s="21">
        <v>0</v>
      </c>
      <c r="AB80" s="17">
        <f t="shared" si="16"/>
        <v>0</v>
      </c>
      <c r="AC80" s="22"/>
      <c r="AD80" s="63">
        <f t="shared" si="17"/>
        <v>14</v>
      </c>
      <c r="AE80" s="63">
        <f t="shared" si="18"/>
        <v>0</v>
      </c>
      <c r="AF80" s="49" t="str">
        <f t="shared" si="19"/>
        <v>ok</v>
      </c>
      <c r="AG80" s="28"/>
      <c r="AH80" s="50">
        <f t="shared" si="20"/>
        <v>0</v>
      </c>
      <c r="AI80" s="28"/>
      <c r="AJ80" s="28"/>
    </row>
    <row r="81" spans="1:36" hidden="1" outlineLevel="1">
      <c r="A81" s="19"/>
      <c r="B81" s="20"/>
      <c r="C81" s="56" t="str">
        <f>IFERROR(VLOOKUP(B81,'Liste Site FFME'!$A:$B,2,FALSE()),"")</f>
        <v/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21">
        <v>0</v>
      </c>
      <c r="Z81" s="21">
        <v>0</v>
      </c>
      <c r="AA81" s="21">
        <v>0</v>
      </c>
      <c r="AB81" s="17">
        <f t="shared" si="16"/>
        <v>0</v>
      </c>
      <c r="AC81" s="22"/>
      <c r="AD81" s="63">
        <f t="shared" si="17"/>
        <v>14</v>
      </c>
      <c r="AE81" s="63">
        <f t="shared" si="18"/>
        <v>0</v>
      </c>
      <c r="AF81" s="49" t="str">
        <f t="shared" si="19"/>
        <v>ok</v>
      </c>
      <c r="AG81" s="28"/>
      <c r="AH81" s="50">
        <f t="shared" si="20"/>
        <v>0</v>
      </c>
      <c r="AI81" s="28"/>
      <c r="AJ81" s="28"/>
    </row>
    <row r="82" spans="1:36" hidden="1" outlineLevel="1">
      <c r="A82" s="19"/>
      <c r="B82" s="20"/>
      <c r="C82" s="56" t="str">
        <f>IFERROR(VLOOKUP(B82,'Liste Site FFME'!$A:$B,2,FALSE()),"")</f>
        <v/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21">
        <v>0</v>
      </c>
      <c r="Z82" s="21">
        <v>0</v>
      </c>
      <c r="AA82" s="21">
        <v>0</v>
      </c>
      <c r="AB82" s="17">
        <f t="shared" si="16"/>
        <v>0</v>
      </c>
      <c r="AC82" s="22"/>
      <c r="AD82" s="63">
        <f t="shared" si="17"/>
        <v>14</v>
      </c>
      <c r="AE82" s="63">
        <f t="shared" si="18"/>
        <v>0</v>
      </c>
      <c r="AF82" s="49" t="str">
        <f t="shared" si="19"/>
        <v>ok</v>
      </c>
      <c r="AG82" s="28"/>
      <c r="AH82" s="50">
        <f t="shared" si="20"/>
        <v>0</v>
      </c>
      <c r="AI82" s="28"/>
      <c r="AJ82" s="28"/>
    </row>
    <row r="83" spans="1:36" hidden="1" outlineLevel="1">
      <c r="A83" s="19"/>
      <c r="B83" s="20"/>
      <c r="C83" s="56" t="str">
        <f>IFERROR(VLOOKUP(B83,'Liste Site FFME'!$A:$B,2,FALSE()),"")</f>
        <v/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17">
        <f t="shared" si="16"/>
        <v>0</v>
      </c>
      <c r="AC83" s="22"/>
      <c r="AD83" s="63">
        <f t="shared" si="17"/>
        <v>14</v>
      </c>
      <c r="AE83" s="63">
        <f t="shared" si="18"/>
        <v>0</v>
      </c>
      <c r="AF83" s="49" t="str">
        <f t="shared" si="19"/>
        <v>ok</v>
      </c>
      <c r="AG83" s="28"/>
      <c r="AH83" s="50">
        <f t="shared" si="20"/>
        <v>0</v>
      </c>
      <c r="AI83" s="28"/>
      <c r="AJ83" s="28"/>
    </row>
    <row r="84" spans="1:36" hidden="1" outlineLevel="1">
      <c r="A84" s="19"/>
      <c r="B84" s="20"/>
      <c r="C84" s="56" t="str">
        <f>IFERROR(VLOOKUP(B84,'Liste Site FFME'!$A:$B,2,FALSE()),"")</f>
        <v/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17">
        <f t="shared" si="16"/>
        <v>0</v>
      </c>
      <c r="AC84" s="22"/>
      <c r="AD84" s="63">
        <f t="shared" si="17"/>
        <v>14</v>
      </c>
      <c r="AE84" s="63">
        <f t="shared" si="18"/>
        <v>0</v>
      </c>
      <c r="AF84" s="49" t="str">
        <f t="shared" si="19"/>
        <v>ok</v>
      </c>
      <c r="AG84" s="28"/>
      <c r="AH84" s="50">
        <f t="shared" si="20"/>
        <v>0</v>
      </c>
      <c r="AI84" s="28"/>
      <c r="AJ84" s="28"/>
    </row>
    <row r="85" spans="1:36" hidden="1" outlineLevel="1">
      <c r="A85" s="19"/>
      <c r="B85" s="20"/>
      <c r="C85" s="56" t="str">
        <f>IFERROR(VLOOKUP(B85,'Liste Site FFME'!$A:$B,2,FALSE()),"")</f>
        <v/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21">
        <v>0</v>
      </c>
      <c r="Z85" s="21">
        <v>0</v>
      </c>
      <c r="AA85" s="21">
        <v>0</v>
      </c>
      <c r="AB85" s="17">
        <f t="shared" si="16"/>
        <v>0</v>
      </c>
      <c r="AC85" s="22"/>
      <c r="AD85" s="63">
        <f t="shared" si="17"/>
        <v>14</v>
      </c>
      <c r="AE85" s="63">
        <f t="shared" si="18"/>
        <v>0</v>
      </c>
      <c r="AF85" s="49" t="str">
        <f t="shared" si="19"/>
        <v>ok</v>
      </c>
      <c r="AG85" s="28"/>
      <c r="AH85" s="50">
        <f t="shared" si="20"/>
        <v>0</v>
      </c>
      <c r="AI85" s="28"/>
      <c r="AJ85" s="28"/>
    </row>
    <row r="86" spans="1:36" hidden="1" outlineLevel="1">
      <c r="A86" s="19"/>
      <c r="B86" s="20"/>
      <c r="C86" s="56" t="str">
        <f>IFERROR(VLOOKUP(B86,'Liste Site FFME'!$A:$B,2,FALSE()),"")</f>
        <v/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17">
        <f t="shared" si="16"/>
        <v>0</v>
      </c>
      <c r="AC86" s="22"/>
      <c r="AD86" s="63">
        <f t="shared" si="17"/>
        <v>14</v>
      </c>
      <c r="AE86" s="63">
        <f t="shared" si="18"/>
        <v>0</v>
      </c>
      <c r="AF86" s="49" t="str">
        <f t="shared" si="19"/>
        <v>ok</v>
      </c>
      <c r="AG86" s="28"/>
      <c r="AH86" s="50">
        <f t="shared" si="20"/>
        <v>0</v>
      </c>
      <c r="AI86" s="28"/>
      <c r="AJ86" s="28"/>
    </row>
    <row r="87" spans="1:36" hidden="1" outlineLevel="1">
      <c r="A87" s="19"/>
      <c r="B87" s="20"/>
      <c r="C87" s="56" t="str">
        <f>IFERROR(VLOOKUP(B87,'Liste Site FFME'!$A:$B,2,FALSE()),"")</f>
        <v/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  <c r="Z87" s="21">
        <v>0</v>
      </c>
      <c r="AA87" s="21">
        <v>0</v>
      </c>
      <c r="AB87" s="17">
        <f t="shared" si="16"/>
        <v>0</v>
      </c>
      <c r="AC87" s="22"/>
      <c r="AD87" s="63">
        <f t="shared" si="17"/>
        <v>14</v>
      </c>
      <c r="AE87" s="63">
        <f t="shared" si="18"/>
        <v>0</v>
      </c>
      <c r="AF87" s="49" t="str">
        <f t="shared" si="19"/>
        <v>ok</v>
      </c>
      <c r="AG87" s="28"/>
      <c r="AH87" s="50">
        <f t="shared" si="20"/>
        <v>0</v>
      </c>
      <c r="AI87" s="28"/>
      <c r="AJ87" s="28"/>
    </row>
    <row r="88" spans="1:36" hidden="1" outlineLevel="1">
      <c r="A88" s="19"/>
      <c r="B88" s="20"/>
      <c r="C88" s="56" t="str">
        <f>IFERROR(VLOOKUP(B88,'Liste Site FFME'!$A:$B,2,FALSE()),"")</f>
        <v/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21">
        <v>0</v>
      </c>
      <c r="Z88" s="21">
        <v>0</v>
      </c>
      <c r="AA88" s="21">
        <v>0</v>
      </c>
      <c r="AB88" s="17">
        <f t="shared" si="16"/>
        <v>0</v>
      </c>
      <c r="AC88" s="22"/>
      <c r="AD88" s="63">
        <f t="shared" si="17"/>
        <v>14</v>
      </c>
      <c r="AE88" s="63">
        <f t="shared" si="18"/>
        <v>0</v>
      </c>
      <c r="AF88" s="49" t="str">
        <f t="shared" si="19"/>
        <v>ok</v>
      </c>
      <c r="AG88" s="28"/>
      <c r="AH88" s="50">
        <f t="shared" si="20"/>
        <v>0</v>
      </c>
      <c r="AI88" s="28"/>
      <c r="AJ88" s="28"/>
    </row>
    <row r="89" spans="1:36" hidden="1" outlineLevel="1">
      <c r="A89" s="19"/>
      <c r="B89" s="20"/>
      <c r="C89" s="56" t="str">
        <f>IFERROR(VLOOKUP(B89,'Liste Site FFME'!$A:$B,2,FALSE()),"")</f>
        <v/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1">
        <v>0</v>
      </c>
      <c r="AB89" s="17">
        <f t="shared" si="16"/>
        <v>0</v>
      </c>
      <c r="AC89" s="22"/>
      <c r="AD89" s="63">
        <f t="shared" si="17"/>
        <v>14</v>
      </c>
      <c r="AE89" s="63">
        <f t="shared" si="18"/>
        <v>0</v>
      </c>
      <c r="AF89" s="49" t="str">
        <f t="shared" si="19"/>
        <v>ok</v>
      </c>
      <c r="AG89" s="28"/>
      <c r="AH89" s="50">
        <f t="shared" si="20"/>
        <v>0</v>
      </c>
      <c r="AI89" s="28"/>
      <c r="AJ89" s="28"/>
    </row>
    <row r="90" spans="1:36" hidden="1" outlineLevel="1">
      <c r="A90" s="19"/>
      <c r="B90" s="20"/>
      <c r="C90" s="56" t="str">
        <f>IFERROR(VLOOKUP(B90,'Liste Site FFME'!$A:$B,2,FALSE()),"")</f>
        <v/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  <c r="Z90" s="21">
        <v>0</v>
      </c>
      <c r="AA90" s="21">
        <v>0</v>
      </c>
      <c r="AB90" s="17">
        <f t="shared" si="16"/>
        <v>0</v>
      </c>
      <c r="AC90" s="22"/>
      <c r="AD90" s="63">
        <f t="shared" si="17"/>
        <v>14</v>
      </c>
      <c r="AE90" s="63">
        <f t="shared" si="18"/>
        <v>0</v>
      </c>
      <c r="AF90" s="49" t="str">
        <f t="shared" si="19"/>
        <v>ok</v>
      </c>
      <c r="AG90" s="28"/>
      <c r="AH90" s="50">
        <f t="shared" si="20"/>
        <v>0</v>
      </c>
      <c r="AI90" s="28"/>
      <c r="AJ90" s="28"/>
    </row>
    <row r="91" spans="1:36" hidden="1" outlineLevel="1">
      <c r="A91" s="19"/>
      <c r="B91" s="20"/>
      <c r="C91" s="56" t="str">
        <f>IFERROR(VLOOKUP(B91,'Liste Site FFME'!$A:$B,2,FALSE()),"")</f>
        <v/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  <c r="Z91" s="21">
        <v>0</v>
      </c>
      <c r="AA91" s="21">
        <v>0</v>
      </c>
      <c r="AB91" s="17">
        <f t="shared" si="16"/>
        <v>0</v>
      </c>
      <c r="AC91" s="22"/>
      <c r="AD91" s="63">
        <f t="shared" si="17"/>
        <v>14</v>
      </c>
      <c r="AE91" s="63">
        <f t="shared" si="18"/>
        <v>0</v>
      </c>
      <c r="AF91" s="49" t="str">
        <f t="shared" si="19"/>
        <v>ok</v>
      </c>
      <c r="AG91" s="28"/>
      <c r="AH91" s="50">
        <f t="shared" si="20"/>
        <v>0</v>
      </c>
      <c r="AI91" s="28"/>
      <c r="AJ91" s="28"/>
    </row>
    <row r="92" spans="1:36" hidden="1" outlineLevel="1">
      <c r="A92" s="19"/>
      <c r="B92" s="20"/>
      <c r="C92" s="56" t="str">
        <f>IFERROR(VLOOKUP(B92,'Liste Site FFME'!$A:$B,2,FALSE()),"")</f>
        <v/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  <c r="Z92" s="21">
        <v>0</v>
      </c>
      <c r="AA92" s="21">
        <v>0</v>
      </c>
      <c r="AB92" s="17">
        <f t="shared" si="16"/>
        <v>0</v>
      </c>
      <c r="AC92" s="22"/>
      <c r="AD92" s="63">
        <f t="shared" si="17"/>
        <v>14</v>
      </c>
      <c r="AE92" s="63">
        <f t="shared" si="18"/>
        <v>0</v>
      </c>
      <c r="AF92" s="49" t="str">
        <f t="shared" si="19"/>
        <v>ok</v>
      </c>
      <c r="AG92" s="28"/>
      <c r="AH92" s="50">
        <f t="shared" si="20"/>
        <v>0</v>
      </c>
      <c r="AI92" s="28"/>
      <c r="AJ92" s="28"/>
    </row>
    <row r="93" spans="1:36" hidden="1" outlineLevel="1">
      <c r="A93" s="19"/>
      <c r="B93" s="20"/>
      <c r="C93" s="56" t="str">
        <f>IFERROR(VLOOKUP(B93,'Liste Site FFME'!$A:$B,2,FALSE()),"")</f>
        <v/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17">
        <f t="shared" si="16"/>
        <v>0</v>
      </c>
      <c r="AC93" s="22"/>
      <c r="AD93" s="63">
        <f t="shared" si="17"/>
        <v>14</v>
      </c>
      <c r="AE93" s="63">
        <f t="shared" si="18"/>
        <v>0</v>
      </c>
      <c r="AF93" s="49" t="str">
        <f t="shared" si="19"/>
        <v>ok</v>
      </c>
      <c r="AG93" s="28"/>
      <c r="AH93" s="50">
        <f t="shared" si="20"/>
        <v>0</v>
      </c>
      <c r="AI93" s="28"/>
      <c r="AJ93" s="28"/>
    </row>
    <row r="94" spans="1:36" hidden="1" outlineLevel="1">
      <c r="A94" s="19"/>
      <c r="B94" s="20"/>
      <c r="C94" s="56" t="str">
        <f>IFERROR(VLOOKUP(B94,'Liste Site FFME'!$A:$B,2,FALSE()),"")</f>
        <v/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17">
        <f t="shared" si="16"/>
        <v>0</v>
      </c>
      <c r="AC94" s="22"/>
      <c r="AD94" s="63">
        <f t="shared" si="17"/>
        <v>14</v>
      </c>
      <c r="AE94" s="63">
        <f t="shared" si="18"/>
        <v>0</v>
      </c>
      <c r="AF94" s="49" t="str">
        <f t="shared" si="19"/>
        <v>ok</v>
      </c>
      <c r="AG94" s="28"/>
      <c r="AH94" s="50">
        <f t="shared" si="20"/>
        <v>0</v>
      </c>
      <c r="AI94" s="28"/>
      <c r="AJ94" s="28"/>
    </row>
    <row r="95" spans="1:36" hidden="1" outlineLevel="1">
      <c r="A95" s="19"/>
      <c r="B95" s="20"/>
      <c r="C95" s="56" t="str">
        <f>IFERROR(VLOOKUP(B95,'Liste Site FFME'!$A:$B,2,FALSE()),"")</f>
        <v/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17">
        <f t="shared" si="16"/>
        <v>0</v>
      </c>
      <c r="AC95" s="22"/>
      <c r="AD95" s="63">
        <f t="shared" si="17"/>
        <v>14</v>
      </c>
      <c r="AE95" s="63">
        <f t="shared" si="18"/>
        <v>0</v>
      </c>
      <c r="AF95" s="49" t="str">
        <f t="shared" si="19"/>
        <v>ok</v>
      </c>
      <c r="AG95" s="28"/>
      <c r="AH95" s="50">
        <f t="shared" si="20"/>
        <v>0</v>
      </c>
      <c r="AI95" s="28"/>
      <c r="AJ95" s="28"/>
    </row>
    <row r="96" spans="1:36" hidden="1" outlineLevel="1">
      <c r="A96" s="19"/>
      <c r="B96" s="20"/>
      <c r="C96" s="56" t="str">
        <f>IFERROR(VLOOKUP(B96,'Liste Site FFME'!$A:$B,2,FALSE()),"")</f>
        <v/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  <c r="Z96" s="21">
        <v>0</v>
      </c>
      <c r="AA96" s="21">
        <v>0</v>
      </c>
      <c r="AB96" s="17">
        <f t="shared" si="16"/>
        <v>0</v>
      </c>
      <c r="AC96" s="22"/>
      <c r="AD96" s="63">
        <f t="shared" si="17"/>
        <v>14</v>
      </c>
      <c r="AE96" s="63">
        <f t="shared" si="18"/>
        <v>0</v>
      </c>
      <c r="AF96" s="49" t="str">
        <f t="shared" si="19"/>
        <v>ok</v>
      </c>
      <c r="AG96" s="28"/>
      <c r="AH96" s="50">
        <f t="shared" si="20"/>
        <v>0</v>
      </c>
      <c r="AI96" s="28"/>
      <c r="AJ96" s="28"/>
    </row>
    <row r="97" spans="1:36" hidden="1" outlineLevel="1">
      <c r="A97" s="19"/>
      <c r="B97" s="20"/>
      <c r="C97" s="56" t="str">
        <f>IFERROR(VLOOKUP(B97,'Liste Site FFME'!$A:$B,2,FALSE()),"")</f>
        <v/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  <c r="Z97" s="21">
        <v>0</v>
      </c>
      <c r="AA97" s="21">
        <v>0</v>
      </c>
      <c r="AB97" s="17">
        <f t="shared" si="16"/>
        <v>0</v>
      </c>
      <c r="AC97" s="22"/>
      <c r="AD97" s="63">
        <f t="shared" si="17"/>
        <v>14</v>
      </c>
      <c r="AE97" s="63">
        <f t="shared" si="18"/>
        <v>0</v>
      </c>
      <c r="AF97" s="49" t="str">
        <f t="shared" si="19"/>
        <v>ok</v>
      </c>
      <c r="AG97" s="28"/>
      <c r="AH97" s="50">
        <f t="shared" si="20"/>
        <v>0</v>
      </c>
      <c r="AI97" s="28"/>
      <c r="AJ97" s="28"/>
    </row>
    <row r="98" spans="1:36" hidden="1" outlineLevel="1">
      <c r="A98" s="19"/>
      <c r="B98" s="20"/>
      <c r="C98" s="56" t="str">
        <f>IFERROR(VLOOKUP(B98,'Liste Site FFME'!$A:$B,2,FALSE()),"")</f>
        <v/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  <c r="Z98" s="21">
        <v>0</v>
      </c>
      <c r="AA98" s="21">
        <v>0</v>
      </c>
      <c r="AB98" s="17">
        <f t="shared" si="16"/>
        <v>0</v>
      </c>
      <c r="AC98" s="22"/>
      <c r="AD98" s="63">
        <f t="shared" si="17"/>
        <v>14</v>
      </c>
      <c r="AE98" s="63">
        <f t="shared" si="18"/>
        <v>0</v>
      </c>
      <c r="AF98" s="49" t="str">
        <f t="shared" si="19"/>
        <v>ok</v>
      </c>
      <c r="AG98" s="28"/>
      <c r="AH98" s="50">
        <f t="shared" si="20"/>
        <v>0</v>
      </c>
      <c r="AI98" s="28"/>
      <c r="AJ98" s="28"/>
    </row>
    <row r="99" spans="1:36" hidden="1" outlineLevel="1">
      <c r="A99" s="19"/>
      <c r="B99" s="20"/>
      <c r="C99" s="56" t="str">
        <f>IFERROR(VLOOKUP(B99,'Liste Site FFME'!$A:$B,2,FALSE()),"")</f>
        <v/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  <c r="Z99" s="21">
        <v>0</v>
      </c>
      <c r="AA99" s="21">
        <v>0</v>
      </c>
      <c r="AB99" s="17">
        <f t="shared" si="16"/>
        <v>0</v>
      </c>
      <c r="AC99" s="22"/>
      <c r="AD99" s="63">
        <f t="shared" si="17"/>
        <v>14</v>
      </c>
      <c r="AE99" s="63">
        <f t="shared" si="18"/>
        <v>0</v>
      </c>
      <c r="AF99" s="49" t="str">
        <f t="shared" si="19"/>
        <v>ok</v>
      </c>
      <c r="AG99" s="28"/>
      <c r="AH99" s="50">
        <f t="shared" si="20"/>
        <v>0</v>
      </c>
      <c r="AI99" s="28"/>
      <c r="AJ99" s="28"/>
    </row>
    <row r="100" spans="1:36" hidden="1" outlineLevel="1">
      <c r="A100" s="19"/>
      <c r="B100" s="20"/>
      <c r="C100" s="56" t="str">
        <f>IFERROR(VLOOKUP(B100,'Liste Site FFME'!$A:$B,2,FALSE()),"")</f>
        <v/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  <c r="Z100" s="21">
        <v>0</v>
      </c>
      <c r="AA100" s="21">
        <v>0</v>
      </c>
      <c r="AB100" s="17">
        <f t="shared" si="16"/>
        <v>0</v>
      </c>
      <c r="AC100" s="22"/>
      <c r="AD100" s="63">
        <f t="shared" si="17"/>
        <v>14</v>
      </c>
      <c r="AE100" s="63">
        <f t="shared" si="18"/>
        <v>0</v>
      </c>
      <c r="AF100" s="49" t="str">
        <f t="shared" si="19"/>
        <v>ok</v>
      </c>
      <c r="AG100" s="28"/>
      <c r="AH100" s="50">
        <f t="shared" si="20"/>
        <v>0</v>
      </c>
      <c r="AI100" s="28"/>
      <c r="AJ100" s="28"/>
    </row>
    <row r="101" spans="1:36" hidden="1" outlineLevel="1">
      <c r="A101" s="19"/>
      <c r="B101" s="20"/>
      <c r="C101" s="56" t="str">
        <f>IFERROR(VLOOKUP(B101,'Liste Site FFME'!$A:$B,2,FALSE()),"")</f>
        <v/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17">
        <f t="shared" si="16"/>
        <v>0</v>
      </c>
      <c r="AC101" s="22"/>
      <c r="AD101" s="63">
        <f t="shared" si="17"/>
        <v>14</v>
      </c>
      <c r="AE101" s="63">
        <f t="shared" si="18"/>
        <v>0</v>
      </c>
      <c r="AF101" s="49" t="str">
        <f t="shared" si="19"/>
        <v>ok</v>
      </c>
      <c r="AG101" s="28"/>
      <c r="AH101" s="50">
        <f t="shared" si="20"/>
        <v>0</v>
      </c>
      <c r="AI101" s="28"/>
      <c r="AJ101" s="28"/>
    </row>
    <row r="102" spans="1:36" collapsed="1">
      <c r="A102" s="19"/>
      <c r="B102" s="20"/>
      <c r="C102" s="56" t="str">
        <f>IFERROR(VLOOKUP(B102,'Liste Site FFME'!$A:$B,2,FALSE()),"")</f>
        <v/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  <c r="Z102" s="21">
        <v>0</v>
      </c>
      <c r="AA102" s="21">
        <v>0</v>
      </c>
      <c r="AB102" s="17">
        <f t="shared" si="16"/>
        <v>0</v>
      </c>
      <c r="AC102" s="22"/>
      <c r="AD102" s="63">
        <f t="shared" si="17"/>
        <v>14</v>
      </c>
      <c r="AE102" s="63">
        <f t="shared" si="18"/>
        <v>0</v>
      </c>
      <c r="AF102" s="49" t="str">
        <f t="shared" si="19"/>
        <v>ok</v>
      </c>
      <c r="AG102" s="28"/>
      <c r="AH102" s="50">
        <f t="shared" si="20"/>
        <v>0</v>
      </c>
      <c r="AI102" s="28"/>
      <c r="AJ102" s="28"/>
    </row>
    <row r="103" spans="1:36">
      <c r="A103" s="19"/>
      <c r="B103" s="20"/>
      <c r="C103" s="56" t="str">
        <f>IFERROR(VLOOKUP(B103,'Liste Site FFME'!$A:$B,2,FALSE()),"")</f>
        <v/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17">
        <f t="shared" si="16"/>
        <v>0</v>
      </c>
      <c r="AC103" s="22"/>
      <c r="AD103" s="63">
        <f t="shared" si="17"/>
        <v>14</v>
      </c>
      <c r="AE103" s="63">
        <f t="shared" si="18"/>
        <v>0</v>
      </c>
      <c r="AF103" s="49" t="str">
        <f t="shared" si="19"/>
        <v>ok</v>
      </c>
      <c r="AG103" s="28"/>
      <c r="AH103" s="50">
        <f t="shared" si="20"/>
        <v>0</v>
      </c>
      <c r="AI103" s="28"/>
      <c r="AJ103" s="28"/>
    </row>
    <row r="104" spans="1:36">
      <c r="A104" s="19"/>
      <c r="B104" s="20"/>
      <c r="C104" s="56" t="str">
        <f>IFERROR(VLOOKUP(B104,'Liste Site FFME'!$A:$B,2,FALSE()),"")</f>
        <v/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17">
        <f t="shared" si="16"/>
        <v>0</v>
      </c>
      <c r="AC104" s="22"/>
      <c r="AD104" s="63">
        <f t="shared" si="17"/>
        <v>14</v>
      </c>
      <c r="AE104" s="63">
        <f t="shared" si="18"/>
        <v>0</v>
      </c>
      <c r="AF104" s="49" t="str">
        <f t="shared" si="19"/>
        <v>ok</v>
      </c>
      <c r="AG104" s="28"/>
      <c r="AH104" s="50">
        <f t="shared" si="20"/>
        <v>0</v>
      </c>
      <c r="AI104" s="28"/>
      <c r="AJ104" s="28"/>
    </row>
    <row r="105" spans="1:36">
      <c r="A105" s="19"/>
      <c r="B105" s="20"/>
      <c r="C105" s="56" t="str">
        <f>IFERROR(VLOOKUP(B105,'Liste Site FFME'!$A:$B,2,FALSE()),"")</f>
        <v/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  <c r="Z105" s="21">
        <v>0</v>
      </c>
      <c r="AA105" s="21">
        <v>0</v>
      </c>
      <c r="AB105" s="17">
        <f t="shared" si="16"/>
        <v>0</v>
      </c>
      <c r="AC105" s="22"/>
      <c r="AD105" s="63">
        <f t="shared" si="17"/>
        <v>14</v>
      </c>
      <c r="AE105" s="63">
        <f t="shared" si="18"/>
        <v>0</v>
      </c>
      <c r="AF105" s="49" t="str">
        <f t="shared" si="19"/>
        <v>ok</v>
      </c>
      <c r="AG105" s="28"/>
      <c r="AH105" s="50">
        <f t="shared" si="20"/>
        <v>0</v>
      </c>
      <c r="AI105" s="28"/>
      <c r="AJ105" s="28"/>
    </row>
    <row r="106" spans="1:36">
      <c r="A106" s="19"/>
      <c r="B106" s="20"/>
      <c r="C106" s="56" t="str">
        <f>IFERROR(VLOOKUP(B106,'Liste Site FFME'!$A:$B,2,FALSE()),"")</f>
        <v/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  <c r="Z106" s="21">
        <v>0</v>
      </c>
      <c r="AA106" s="21">
        <v>0</v>
      </c>
      <c r="AB106" s="17">
        <f t="shared" ref="AB106:AB137" si="21">SUMIF(D106:AA106,1,$D$7:$AA$7)</f>
        <v>0</v>
      </c>
      <c r="AC106" s="22"/>
      <c r="AD106" s="63">
        <f t="shared" ref="AD106:AD115" si="22">IF(AG106="x","*",RANK(AH106,$AH$10:$AH$101))</f>
        <v>14</v>
      </c>
      <c r="AE106" s="63">
        <f t="shared" ref="AE106:AE115" si="23">SUM(D106:AA106)</f>
        <v>0</v>
      </c>
      <c r="AF106" s="49" t="str">
        <f t="shared" ref="AF106:AF115" si="24">IF(AB106&lt;AB107,"ERR","ok")</f>
        <v>ok</v>
      </c>
      <c r="AG106" s="28"/>
      <c r="AH106" s="50">
        <f t="shared" ref="AH106:AH137" si="25">IF(AG106="x",0,AB106)</f>
        <v>0</v>
      </c>
      <c r="AI106" s="28"/>
      <c r="AJ106" s="28"/>
    </row>
    <row r="107" spans="1:36">
      <c r="A107" s="19"/>
      <c r="B107" s="20"/>
      <c r="C107" s="56" t="str">
        <f>IFERROR(VLOOKUP(B107,'Liste Site FFME'!$A:$B,2,FALSE()),"")</f>
        <v/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  <c r="Z107" s="21">
        <v>0</v>
      </c>
      <c r="AA107" s="21">
        <v>0</v>
      </c>
      <c r="AB107" s="17">
        <f t="shared" si="21"/>
        <v>0</v>
      </c>
      <c r="AC107" s="22"/>
      <c r="AD107" s="63">
        <f t="shared" si="22"/>
        <v>14</v>
      </c>
      <c r="AE107" s="63">
        <f t="shared" si="23"/>
        <v>0</v>
      </c>
      <c r="AF107" s="49" t="str">
        <f t="shared" si="24"/>
        <v>ok</v>
      </c>
      <c r="AG107" s="28"/>
      <c r="AH107" s="50">
        <f t="shared" si="25"/>
        <v>0</v>
      </c>
      <c r="AI107" s="28"/>
      <c r="AJ107" s="28"/>
    </row>
    <row r="108" spans="1:36">
      <c r="A108" s="19"/>
      <c r="B108" s="20"/>
      <c r="C108" s="56" t="str">
        <f>IFERROR(VLOOKUP(B108,'Liste Site FFME'!$A:$B,2,FALSE()),"")</f>
        <v/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  <c r="Z108" s="21">
        <v>0</v>
      </c>
      <c r="AA108" s="21">
        <v>0</v>
      </c>
      <c r="AB108" s="17">
        <f t="shared" si="21"/>
        <v>0</v>
      </c>
      <c r="AC108" s="22"/>
      <c r="AD108" s="63">
        <f t="shared" si="22"/>
        <v>14</v>
      </c>
      <c r="AE108" s="63">
        <f t="shared" si="23"/>
        <v>0</v>
      </c>
      <c r="AF108" s="49" t="str">
        <f t="shared" si="24"/>
        <v>ok</v>
      </c>
      <c r="AG108" s="28"/>
      <c r="AH108" s="50">
        <f t="shared" si="25"/>
        <v>0</v>
      </c>
      <c r="AI108" s="28"/>
      <c r="AJ108" s="28"/>
    </row>
    <row r="109" spans="1:36">
      <c r="A109" s="19"/>
      <c r="B109" s="20"/>
      <c r="C109" s="56" t="str">
        <f>IFERROR(VLOOKUP(B109,'Liste Site FFME'!$A:$B,2,FALSE()),"")</f>
        <v/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  <c r="Z109" s="21">
        <v>0</v>
      </c>
      <c r="AA109" s="21">
        <v>0</v>
      </c>
      <c r="AB109" s="17">
        <f t="shared" si="21"/>
        <v>0</v>
      </c>
      <c r="AC109" s="22"/>
      <c r="AD109" s="63">
        <f t="shared" si="22"/>
        <v>14</v>
      </c>
      <c r="AE109" s="63">
        <f t="shared" si="23"/>
        <v>0</v>
      </c>
      <c r="AF109" s="49" t="str">
        <f t="shared" si="24"/>
        <v>ok</v>
      </c>
      <c r="AG109" s="28"/>
      <c r="AH109" s="50">
        <f t="shared" si="25"/>
        <v>0</v>
      </c>
      <c r="AI109" s="28"/>
      <c r="AJ109" s="28"/>
    </row>
    <row r="110" spans="1:36">
      <c r="A110" s="19"/>
      <c r="B110" s="20"/>
      <c r="C110" s="56" t="str">
        <f>IFERROR(VLOOKUP(B110,'Liste Site FFME'!$A:$B,2,FALSE()),"")</f>
        <v/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17">
        <f t="shared" si="21"/>
        <v>0</v>
      </c>
      <c r="AC110" s="22"/>
      <c r="AD110" s="63">
        <f t="shared" si="22"/>
        <v>14</v>
      </c>
      <c r="AE110" s="63">
        <f t="shared" si="23"/>
        <v>0</v>
      </c>
      <c r="AF110" s="49" t="str">
        <f t="shared" si="24"/>
        <v>ok</v>
      </c>
      <c r="AG110" s="28"/>
      <c r="AH110" s="50">
        <f t="shared" si="25"/>
        <v>0</v>
      </c>
      <c r="AI110" s="28"/>
      <c r="AJ110" s="28"/>
    </row>
    <row r="111" spans="1:36">
      <c r="A111" s="19"/>
      <c r="B111" s="20"/>
      <c r="C111" s="56" t="str">
        <f>IFERROR(VLOOKUP(B111,'Liste Site FFME'!$A:$B,2,FALSE()),"")</f>
        <v/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  <c r="Z111" s="21">
        <v>0</v>
      </c>
      <c r="AA111" s="21">
        <v>0</v>
      </c>
      <c r="AB111" s="17">
        <f t="shared" si="21"/>
        <v>0</v>
      </c>
      <c r="AC111" s="22"/>
      <c r="AD111" s="63">
        <f t="shared" si="22"/>
        <v>14</v>
      </c>
      <c r="AE111" s="63">
        <f t="shared" si="23"/>
        <v>0</v>
      </c>
      <c r="AF111" s="49" t="str">
        <f t="shared" si="24"/>
        <v>ok</v>
      </c>
      <c r="AG111" s="28"/>
      <c r="AH111" s="50">
        <f t="shared" si="25"/>
        <v>0</v>
      </c>
      <c r="AI111" s="28"/>
      <c r="AJ111" s="28"/>
    </row>
    <row r="112" spans="1:36">
      <c r="A112" s="19"/>
      <c r="B112" s="20"/>
      <c r="C112" s="56" t="str">
        <f>IFERROR(VLOOKUP(B112,'Liste Site FFME'!$A:$B,2,FALSE()),"")</f>
        <v/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  <c r="Z112" s="21">
        <v>0</v>
      </c>
      <c r="AA112" s="21">
        <v>0</v>
      </c>
      <c r="AB112" s="17">
        <f t="shared" si="21"/>
        <v>0</v>
      </c>
      <c r="AC112" s="22"/>
      <c r="AD112" s="63">
        <f t="shared" si="22"/>
        <v>14</v>
      </c>
      <c r="AE112" s="63">
        <f t="shared" si="23"/>
        <v>0</v>
      </c>
      <c r="AF112" s="49" t="str">
        <f t="shared" si="24"/>
        <v>ok</v>
      </c>
      <c r="AG112" s="28"/>
      <c r="AH112" s="50">
        <f t="shared" si="25"/>
        <v>0</v>
      </c>
      <c r="AI112" s="28"/>
      <c r="AJ112" s="28"/>
    </row>
    <row r="113" spans="1:36">
      <c r="A113" s="19"/>
      <c r="B113" s="20"/>
      <c r="C113" s="56" t="str">
        <f>IFERROR(VLOOKUP(B113,'Liste Site FFME'!$A:$B,2,FALSE()),"")</f>
        <v/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Z113" s="21">
        <v>0</v>
      </c>
      <c r="AA113" s="21">
        <v>0</v>
      </c>
      <c r="AB113" s="17">
        <f t="shared" si="21"/>
        <v>0</v>
      </c>
      <c r="AC113" s="22"/>
      <c r="AD113" s="63">
        <f t="shared" si="22"/>
        <v>14</v>
      </c>
      <c r="AE113" s="63">
        <f t="shared" si="23"/>
        <v>0</v>
      </c>
      <c r="AF113" s="49" t="str">
        <f t="shared" si="24"/>
        <v>ok</v>
      </c>
      <c r="AG113" s="28"/>
      <c r="AH113" s="50">
        <f t="shared" si="25"/>
        <v>0</v>
      </c>
      <c r="AI113" s="28"/>
      <c r="AJ113" s="28"/>
    </row>
    <row r="114" spans="1:36">
      <c r="A114" s="19"/>
      <c r="B114" s="20"/>
      <c r="C114" s="56" t="str">
        <f>IFERROR(VLOOKUP(B114,'Liste Site FFME'!$A:$B,2,FALSE()),"")</f>
        <v/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  <c r="Z114" s="21">
        <v>0</v>
      </c>
      <c r="AA114" s="21">
        <v>0</v>
      </c>
      <c r="AB114" s="17">
        <f t="shared" si="21"/>
        <v>0</v>
      </c>
      <c r="AC114" s="22"/>
      <c r="AD114" s="63">
        <f t="shared" si="22"/>
        <v>14</v>
      </c>
      <c r="AE114" s="63">
        <f t="shared" si="23"/>
        <v>0</v>
      </c>
      <c r="AF114" s="49" t="str">
        <f t="shared" si="24"/>
        <v>ok</v>
      </c>
      <c r="AG114" s="28"/>
      <c r="AH114" s="50">
        <f t="shared" si="25"/>
        <v>0</v>
      </c>
      <c r="AI114" s="28"/>
      <c r="AJ114" s="28"/>
    </row>
    <row r="115" spans="1:36">
      <c r="A115" s="19"/>
      <c r="B115" s="20"/>
      <c r="C115" s="56" t="str">
        <f>IFERROR(VLOOKUP(B115,'Liste Site FFME'!$A:$B,2,FALSE()),"")</f>
        <v/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  <c r="Z115" s="21">
        <v>0</v>
      </c>
      <c r="AA115" s="21">
        <v>0</v>
      </c>
      <c r="AB115" s="17">
        <f t="shared" si="21"/>
        <v>0</v>
      </c>
      <c r="AC115" s="22"/>
      <c r="AD115" s="63">
        <f t="shared" si="22"/>
        <v>14</v>
      </c>
      <c r="AE115" s="63">
        <f t="shared" si="23"/>
        <v>0</v>
      </c>
      <c r="AF115" s="49" t="str">
        <f t="shared" si="24"/>
        <v>ok</v>
      </c>
      <c r="AG115" s="28"/>
      <c r="AH115" s="50">
        <f t="shared" si="25"/>
        <v>0</v>
      </c>
      <c r="AI115" s="28"/>
      <c r="AJ115" s="28"/>
    </row>
    <row r="116" spans="1:36">
      <c r="A116" s="19"/>
      <c r="B116" s="20"/>
      <c r="C116" s="56" t="str">
        <f>IFERROR(VLOOKUP(B116,'Liste Site FFME'!$A:$B,2,FALSE()),"")</f>
        <v/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17"/>
      <c r="AC116" s="22"/>
      <c r="AD116" s="63"/>
      <c r="AE116" s="63"/>
      <c r="AF116" s="49"/>
      <c r="AG116" s="28"/>
      <c r="AH116" s="50"/>
      <c r="AI116" s="28"/>
      <c r="AJ116" s="28"/>
    </row>
    <row r="117" spans="1:36">
      <c r="A117" s="19"/>
      <c r="B117" s="20"/>
      <c r="C117" s="56" t="str">
        <f>IFERROR(VLOOKUP(B117,'Liste Site FFME'!$A:$B,2,FALSE()),"")</f>
        <v/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17"/>
      <c r="AC117" s="22"/>
      <c r="AD117" s="63"/>
      <c r="AE117" s="63"/>
      <c r="AF117" s="49"/>
      <c r="AG117" s="28"/>
      <c r="AH117" s="50"/>
      <c r="AI117" s="28"/>
      <c r="AJ117" s="28"/>
    </row>
    <row r="118" spans="1:36">
      <c r="A118" s="19"/>
      <c r="B118" s="20"/>
      <c r="C118" s="56" t="str">
        <f>IFERROR(VLOOKUP(B118,'Liste Site FFME'!$A:$B,2,FALSE()),"")</f>
        <v/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17"/>
      <c r="AC118" s="22"/>
      <c r="AD118" s="63"/>
      <c r="AE118" s="63"/>
      <c r="AF118" s="49"/>
      <c r="AG118" s="28"/>
      <c r="AH118" s="50"/>
      <c r="AI118" s="28"/>
      <c r="AJ118" s="28"/>
    </row>
    <row r="119" spans="1:36">
      <c r="A119" s="19"/>
      <c r="B119" s="20"/>
      <c r="C119" s="56" t="str">
        <f>IFERROR(VLOOKUP(B119,'Liste Site FFME'!$A:$B,2,FALSE()),"")</f>
        <v/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17"/>
      <c r="AC119" s="22"/>
      <c r="AD119" s="63"/>
      <c r="AE119" s="63"/>
      <c r="AF119" s="49"/>
      <c r="AG119" s="28"/>
      <c r="AH119" s="50"/>
      <c r="AI119" s="28"/>
      <c r="AJ119" s="28"/>
    </row>
    <row r="120" spans="1:36">
      <c r="A120" s="19"/>
      <c r="B120" s="20"/>
      <c r="C120" s="56" t="str">
        <f>IFERROR(VLOOKUP(B120,'Liste Site FFME'!$A:$B,2,FALSE()),"")</f>
        <v/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17"/>
      <c r="AC120" s="22"/>
      <c r="AD120" s="63"/>
      <c r="AE120" s="63"/>
      <c r="AF120" s="49"/>
      <c r="AG120" s="28"/>
      <c r="AH120" s="50"/>
      <c r="AI120" s="28"/>
      <c r="AJ120" s="28"/>
    </row>
    <row r="121" spans="1:36">
      <c r="A121" s="19"/>
      <c r="B121" s="20"/>
      <c r="C121" s="56" t="str">
        <f>IFERROR(VLOOKUP(B121,'Liste Site FFME'!$A:$B,2,FALSE()),"")</f>
        <v/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17"/>
      <c r="AC121" s="22"/>
      <c r="AD121" s="63"/>
      <c r="AE121" s="63"/>
      <c r="AF121" s="49"/>
      <c r="AG121" s="28"/>
      <c r="AH121" s="50"/>
      <c r="AI121" s="28"/>
      <c r="AJ121" s="28"/>
    </row>
    <row r="122" spans="1:36">
      <c r="A122" s="19"/>
      <c r="B122" s="20"/>
      <c r="C122" s="56" t="str">
        <f>IFERROR(VLOOKUP(B122,'Liste Site FFME'!$A:$B,2,FALSE()),"")</f>
        <v/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17"/>
      <c r="AC122" s="22"/>
      <c r="AD122" s="63"/>
      <c r="AE122" s="63"/>
      <c r="AF122" s="49"/>
      <c r="AG122" s="28"/>
      <c r="AH122" s="50"/>
      <c r="AI122" s="28"/>
      <c r="AJ122" s="28"/>
    </row>
    <row r="123" spans="1:36">
      <c r="A123" s="19"/>
      <c r="B123" s="20"/>
      <c r="C123" s="56" t="str">
        <f>IFERROR(VLOOKUP(B123,'Liste Site FFME'!$A:$B,2,FALSE()),"")</f>
        <v/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17"/>
      <c r="AC123" s="22"/>
      <c r="AD123" s="63"/>
      <c r="AE123" s="63"/>
      <c r="AF123" s="49"/>
      <c r="AG123" s="28"/>
      <c r="AH123" s="50"/>
      <c r="AI123" s="28"/>
      <c r="AJ123" s="28"/>
    </row>
    <row r="124" spans="1:36">
      <c r="A124" s="19"/>
      <c r="B124" s="20"/>
      <c r="C124" s="56" t="str">
        <f>IFERROR(VLOOKUP(B124,'Liste Site FFME'!$A:$B,2,FALSE()),"")</f>
        <v/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17"/>
      <c r="AC124" s="22"/>
      <c r="AD124" s="63"/>
      <c r="AE124" s="63"/>
      <c r="AF124" s="49"/>
      <c r="AG124" s="28"/>
      <c r="AH124" s="50"/>
      <c r="AI124" s="28"/>
      <c r="AJ124" s="28"/>
    </row>
    <row r="125" spans="1:36">
      <c r="A125" s="19"/>
      <c r="B125" s="20"/>
      <c r="C125" s="56" t="str">
        <f>IFERROR(VLOOKUP(B125,'Liste Site FFME'!$A:$B,2,FALSE()),"")</f>
        <v/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17"/>
      <c r="AC125" s="22"/>
      <c r="AD125" s="63"/>
      <c r="AE125" s="63"/>
      <c r="AF125" s="49"/>
      <c r="AG125" s="28"/>
      <c r="AH125" s="50"/>
      <c r="AI125" s="28"/>
      <c r="AJ125" s="28"/>
    </row>
    <row r="126" spans="1:36">
      <c r="A126" s="19"/>
      <c r="B126" s="20"/>
      <c r="C126" s="56" t="str">
        <f>IFERROR(VLOOKUP(B126,'Liste Site FFME'!$A:$B,2,FALSE()),"")</f>
        <v/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17"/>
      <c r="AC126" s="22"/>
      <c r="AD126" s="63"/>
      <c r="AE126" s="63"/>
      <c r="AF126" s="49"/>
      <c r="AG126" s="28"/>
      <c r="AH126" s="50"/>
      <c r="AI126" s="28"/>
      <c r="AJ126" s="28"/>
    </row>
    <row r="127" spans="1:36">
      <c r="A127" s="19"/>
      <c r="B127" s="20"/>
      <c r="C127" s="56" t="str">
        <f>IFERROR(VLOOKUP(B127,'Liste Site FFME'!$A:$B,2,FALSE()),"")</f>
        <v/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17"/>
      <c r="AC127" s="22"/>
      <c r="AD127" s="63"/>
      <c r="AE127" s="63"/>
      <c r="AF127" s="49"/>
      <c r="AG127" s="28"/>
      <c r="AH127" s="50"/>
      <c r="AI127" s="28"/>
      <c r="AJ127" s="28"/>
    </row>
    <row r="128" spans="1:36">
      <c r="A128" s="19"/>
      <c r="B128" s="20"/>
      <c r="C128" s="56" t="str">
        <f>IFERROR(VLOOKUP(B128,'Liste Site FFME'!$A:$B,2,FALSE()),"")</f>
        <v/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17"/>
      <c r="AC128" s="22"/>
      <c r="AD128" s="63"/>
      <c r="AE128" s="63"/>
      <c r="AF128" s="49"/>
      <c r="AG128" s="28"/>
      <c r="AH128" s="50"/>
      <c r="AI128" s="28"/>
      <c r="AJ128" s="28"/>
    </row>
    <row r="129" spans="1:36">
      <c r="A129" s="19"/>
      <c r="B129" s="20"/>
      <c r="C129" s="56" t="str">
        <f>IFERROR(VLOOKUP(B129,'Liste Site FFME'!$A:$B,2,FALSE()),"")</f>
        <v/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17"/>
      <c r="AC129" s="22"/>
      <c r="AD129" s="63"/>
      <c r="AE129" s="63"/>
      <c r="AF129" s="49"/>
      <c r="AG129" s="28"/>
      <c r="AH129" s="50"/>
      <c r="AI129" s="28"/>
      <c r="AJ129" s="28"/>
    </row>
  </sheetData>
  <sheetProtection selectLockedCells="1"/>
  <autoFilter ref="A9:AJ9" xr:uid="{00000000-0009-0000-0000-000002000000}">
    <sortState xmlns:xlrd2="http://schemas.microsoft.com/office/spreadsheetml/2017/richdata2" ref="A10:AJ129">
      <sortCondition descending="1" ref="AB9"/>
    </sortState>
  </autoFilter>
  <mergeCells count="6">
    <mergeCell ref="AF8:AJ8"/>
    <mergeCell ref="H3:J3"/>
    <mergeCell ref="N3:AA3"/>
    <mergeCell ref="AC3:AE3"/>
    <mergeCell ref="A4:B8"/>
    <mergeCell ref="AC4:AE8"/>
  </mergeCells>
  <conditionalFormatting sqref="A1:XFD1">
    <cfRule type="cellIs" dxfId="50" priority="1" operator="equal">
      <formula>"z"</formula>
    </cfRule>
  </conditionalFormatting>
  <conditionalFormatting sqref="D10:AA129">
    <cfRule type="cellIs" dxfId="49" priority="3" operator="equal">
      <formula>1</formula>
    </cfRule>
    <cfRule type="cellIs" dxfId="48" priority="4" operator="greaterThan">
      <formula>1</formula>
    </cfRule>
  </conditionalFormatting>
  <conditionalFormatting sqref="AF1:AF1048576">
    <cfRule type="containsText" dxfId="47" priority="2" operator="containsText" text="ERR">
      <formula>NOT(ISERROR(SEARCH("ERR",AF1)))</formula>
    </cfRule>
  </conditionalFormatting>
  <dataValidations disablePrompts="1" count="1">
    <dataValidation type="list" allowBlank="1" showInputMessage="1" showErrorMessage="1" sqref="AG10:AG129 AI10:AJ129" xr:uid="{00000000-0002-0000-0200-000000000000}">
      <formula1>"',x,"</formula1>
    </dataValidation>
  </dataValidations>
  <pageMargins left="0.19685039370078741" right="0.19685039370078741" top="0.19685039370078741" bottom="0.19685039370078741" header="0.31496062992125984" footer="0.31496062992125984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K129"/>
  <sheetViews>
    <sheetView view="pageBreakPreview" zoomScaleNormal="100" zoomScaleSheetLayoutView="100" workbookViewId="0">
      <selection activeCell="B123" sqref="B123"/>
    </sheetView>
  </sheetViews>
  <sheetFormatPr baseColWidth="10" defaultRowHeight="14.4" outlineLevelRow="1"/>
  <cols>
    <col min="1" max="1" width="7.44140625" style="5" customWidth="1"/>
    <col min="2" max="2" width="28.5546875" customWidth="1"/>
    <col min="3" max="3" width="21.109375" customWidth="1"/>
    <col min="4" max="23" width="5.6640625" style="18" customWidth="1"/>
    <col min="24" max="27" width="5.6640625" style="18" hidden="1" customWidth="1"/>
    <col min="28" max="28" width="8" style="6" customWidth="1"/>
    <col min="29" max="29" width="9.6640625" style="2" customWidth="1"/>
    <col min="30" max="30" width="5.6640625" style="2" customWidth="1"/>
    <col min="31" max="31" width="11.44140625" style="2" customWidth="1"/>
    <col min="32" max="32" width="14" style="2" customWidth="1"/>
    <col min="33" max="33" width="10" style="2" customWidth="1"/>
    <col min="34" max="34" width="12.5546875" customWidth="1"/>
    <col min="35" max="35" width="7.109375" customWidth="1"/>
    <col min="36" max="36" width="8.88671875" customWidth="1"/>
    <col min="37" max="37" width="3.44140625" style="54" customWidth="1"/>
  </cols>
  <sheetData>
    <row r="1" spans="1:37" ht="16.5" customHeight="1">
      <c r="A1" s="53"/>
      <c r="B1" s="77" t="s">
        <v>875</v>
      </c>
      <c r="C1" s="54" t="s">
        <v>59</v>
      </c>
      <c r="D1" s="54" t="s">
        <v>59</v>
      </c>
      <c r="E1" s="54" t="s">
        <v>59</v>
      </c>
      <c r="F1" s="54" t="s">
        <v>59</v>
      </c>
      <c r="G1" s="54" t="s">
        <v>59</v>
      </c>
      <c r="H1" s="54" t="s">
        <v>59</v>
      </c>
      <c r="I1" s="54" t="s">
        <v>59</v>
      </c>
      <c r="J1" s="54" t="s">
        <v>59</v>
      </c>
      <c r="K1" s="54" t="s">
        <v>59</v>
      </c>
      <c r="L1" s="54" t="s">
        <v>59</v>
      </c>
      <c r="M1" s="54" t="s">
        <v>59</v>
      </c>
      <c r="N1" s="54" t="s">
        <v>60</v>
      </c>
      <c r="O1" s="54" t="s">
        <v>59</v>
      </c>
      <c r="P1" s="54" t="s">
        <v>60</v>
      </c>
      <c r="Q1" s="54" t="s">
        <v>59</v>
      </c>
      <c r="R1" s="54" t="s">
        <v>60</v>
      </c>
      <c r="S1" s="54" t="s">
        <v>59</v>
      </c>
      <c r="T1" s="54" t="s">
        <v>60</v>
      </c>
      <c r="U1" s="54" t="s">
        <v>59</v>
      </c>
      <c r="V1" s="54" t="s">
        <v>60</v>
      </c>
      <c r="W1" s="54" t="s">
        <v>59</v>
      </c>
      <c r="X1" s="54" t="s">
        <v>60</v>
      </c>
      <c r="Y1" s="54" t="s">
        <v>59</v>
      </c>
      <c r="Z1" s="54" t="s">
        <v>60</v>
      </c>
      <c r="AA1" s="54" t="s">
        <v>59</v>
      </c>
      <c r="AB1" s="55"/>
      <c r="AC1" s="54"/>
      <c r="AD1" s="54"/>
      <c r="AE1" s="54"/>
      <c r="AF1" s="60"/>
      <c r="AG1" s="60"/>
    </row>
    <row r="2" spans="1:37" ht="14.25" customHeight="1">
      <c r="A2" s="53"/>
      <c r="B2" s="77" t="s">
        <v>876</v>
      </c>
      <c r="C2" s="54"/>
      <c r="D2" s="54">
        <f>$AJ$5</f>
        <v>1</v>
      </c>
      <c r="E2" s="54">
        <f>IF(D1="T",D2+1,IF(D1="Z",D2,"err"))</f>
        <v>2</v>
      </c>
      <c r="F2" s="54">
        <f t="shared" ref="F2:AA2" si="0">IF(E1="T",E2+1,IF(E1="Z",E2,"err"))</f>
        <v>3</v>
      </c>
      <c r="G2" s="54">
        <f t="shared" si="0"/>
        <v>4</v>
      </c>
      <c r="H2" s="54">
        <f t="shared" si="0"/>
        <v>5</v>
      </c>
      <c r="I2" s="54">
        <f t="shared" si="0"/>
        <v>6</v>
      </c>
      <c r="J2" s="54">
        <f t="shared" si="0"/>
        <v>7</v>
      </c>
      <c r="K2" s="54">
        <f t="shared" si="0"/>
        <v>8</v>
      </c>
      <c r="L2" s="54">
        <f t="shared" si="0"/>
        <v>9</v>
      </c>
      <c r="M2" s="54">
        <f t="shared" si="0"/>
        <v>10</v>
      </c>
      <c r="N2" s="54">
        <f t="shared" si="0"/>
        <v>11</v>
      </c>
      <c r="O2" s="54">
        <f t="shared" si="0"/>
        <v>11</v>
      </c>
      <c r="P2" s="54">
        <f t="shared" si="0"/>
        <v>12</v>
      </c>
      <c r="Q2" s="54">
        <f t="shared" si="0"/>
        <v>12</v>
      </c>
      <c r="R2" s="54">
        <f t="shared" si="0"/>
        <v>13</v>
      </c>
      <c r="S2" s="54">
        <f t="shared" si="0"/>
        <v>13</v>
      </c>
      <c r="T2" s="54">
        <f t="shared" si="0"/>
        <v>14</v>
      </c>
      <c r="U2" s="54">
        <f t="shared" si="0"/>
        <v>14</v>
      </c>
      <c r="V2" s="54">
        <f t="shared" si="0"/>
        <v>15</v>
      </c>
      <c r="W2" s="54">
        <f t="shared" si="0"/>
        <v>15</v>
      </c>
      <c r="X2" s="54">
        <f t="shared" si="0"/>
        <v>16</v>
      </c>
      <c r="Y2" s="54">
        <f t="shared" si="0"/>
        <v>16</v>
      </c>
      <c r="Z2" s="54">
        <f t="shared" si="0"/>
        <v>17</v>
      </c>
      <c r="AA2" s="54">
        <f t="shared" si="0"/>
        <v>17</v>
      </c>
      <c r="AB2" s="55"/>
      <c r="AC2" s="54"/>
      <c r="AD2" s="54"/>
      <c r="AE2" s="54"/>
      <c r="AF2" s="60"/>
      <c r="AG2" s="60"/>
      <c r="AI2" s="1"/>
    </row>
    <row r="3" spans="1:37" s="3" customFormat="1" ht="18.600000000000001" thickBot="1">
      <c r="A3" s="51"/>
      <c r="B3" s="52" t="s">
        <v>0</v>
      </c>
      <c r="C3" s="45" t="s">
        <v>1242</v>
      </c>
      <c r="D3" s="57"/>
      <c r="E3" s="57"/>
      <c r="F3" s="57"/>
      <c r="G3" s="57"/>
      <c r="H3" s="98" t="s">
        <v>1241</v>
      </c>
      <c r="I3" s="98"/>
      <c r="J3" s="98"/>
      <c r="K3" s="59"/>
      <c r="L3" s="57"/>
      <c r="M3" s="57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57"/>
      <c r="AC3" s="96">
        <v>45970</v>
      </c>
      <c r="AD3" s="97"/>
      <c r="AE3" s="97"/>
      <c r="AF3" s="58"/>
      <c r="AG3" s="62"/>
      <c r="AH3" s="57"/>
      <c r="AI3" s="57"/>
      <c r="AJ3" s="57"/>
      <c r="AK3" s="57"/>
    </row>
    <row r="4" spans="1:37" ht="14.25" customHeight="1">
      <c r="A4" s="99"/>
      <c r="B4" s="99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5"/>
      <c r="AC4" s="99" t="e" vm="1">
        <v>#VALUE!</v>
      </c>
      <c r="AD4" s="99"/>
      <c r="AE4" s="99"/>
      <c r="AF4" s="60"/>
      <c r="AG4" s="60"/>
      <c r="AH4" s="10" t="s">
        <v>68</v>
      </c>
      <c r="AI4" s="11"/>
      <c r="AJ4" s="12"/>
    </row>
    <row r="5" spans="1:37" s="6" customFormat="1">
      <c r="A5" s="99"/>
      <c r="B5" s="99"/>
      <c r="C5" s="55"/>
      <c r="D5" s="7" t="str">
        <f>CONCATENATE(D1,D2)</f>
        <v>T1</v>
      </c>
      <c r="E5" s="7" t="str">
        <f t="shared" ref="E5:V5" si="1">CONCATENATE(E1,E2)</f>
        <v>T2</v>
      </c>
      <c r="F5" s="7" t="str">
        <f t="shared" si="1"/>
        <v>T3</v>
      </c>
      <c r="G5" s="7" t="str">
        <f t="shared" si="1"/>
        <v>T4</v>
      </c>
      <c r="H5" s="7" t="str">
        <f t="shared" si="1"/>
        <v>T5</v>
      </c>
      <c r="I5" s="7" t="str">
        <f t="shared" si="1"/>
        <v>T6</v>
      </c>
      <c r="J5" s="7" t="str">
        <f t="shared" si="1"/>
        <v>T7</v>
      </c>
      <c r="K5" s="7" t="str">
        <f t="shared" si="1"/>
        <v>T8</v>
      </c>
      <c r="L5" s="7" t="str">
        <f t="shared" si="1"/>
        <v>T9</v>
      </c>
      <c r="M5" s="7" t="str">
        <f t="shared" si="1"/>
        <v>T10</v>
      </c>
      <c r="N5" s="7" t="str">
        <f t="shared" si="1"/>
        <v>Z11</v>
      </c>
      <c r="O5" s="7" t="str">
        <f t="shared" si="1"/>
        <v>T11</v>
      </c>
      <c r="P5" s="7" t="str">
        <f t="shared" si="1"/>
        <v>Z12</v>
      </c>
      <c r="Q5" s="7" t="str">
        <f t="shared" si="1"/>
        <v>T12</v>
      </c>
      <c r="R5" s="7" t="str">
        <f t="shared" si="1"/>
        <v>Z13</v>
      </c>
      <c r="S5" s="7" t="str">
        <f t="shared" si="1"/>
        <v>T13</v>
      </c>
      <c r="T5" s="7" t="str">
        <f t="shared" si="1"/>
        <v>Z14</v>
      </c>
      <c r="U5" s="7" t="str">
        <f t="shared" si="1"/>
        <v>T14</v>
      </c>
      <c r="V5" s="7" t="str">
        <f t="shared" si="1"/>
        <v>Z15</v>
      </c>
      <c r="W5" s="7" t="s">
        <v>1260</v>
      </c>
      <c r="X5" s="7" t="str">
        <f t="shared" ref="X5:AA5" si="2">_xlfn.CONCAT("V",X2,X1)</f>
        <v>V16Z</v>
      </c>
      <c r="Y5" s="7" t="str">
        <f t="shared" si="2"/>
        <v>V16T</v>
      </c>
      <c r="Z5" s="7" t="str">
        <f t="shared" si="2"/>
        <v>V17Z</v>
      </c>
      <c r="AA5" s="7" t="str">
        <f t="shared" si="2"/>
        <v>V17T</v>
      </c>
      <c r="AB5" s="8" t="s">
        <v>1</v>
      </c>
      <c r="AC5" s="99"/>
      <c r="AD5" s="99"/>
      <c r="AE5" s="99"/>
      <c r="AF5" s="61"/>
      <c r="AG5" s="61"/>
      <c r="AH5" s="13"/>
      <c r="AI5" s="14" t="s">
        <v>58</v>
      </c>
      <c r="AJ5" s="26">
        <v>1</v>
      </c>
      <c r="AK5" s="55"/>
    </row>
    <row r="6" spans="1:37">
      <c r="A6" s="99"/>
      <c r="B6" s="99"/>
      <c r="C6" s="46" t="s">
        <v>4</v>
      </c>
      <c r="D6" s="64">
        <f t="shared" ref="D6:R6" si="3">IF(AND(D1="T",C1="T"),1000,IF(AND(C1="Z",D1="T"),500,IF(D1="Z",500,"err")))</f>
        <v>1000</v>
      </c>
      <c r="E6" s="64">
        <f t="shared" si="3"/>
        <v>1000</v>
      </c>
      <c r="F6" s="64">
        <f t="shared" si="3"/>
        <v>1000</v>
      </c>
      <c r="G6" s="64">
        <f t="shared" si="3"/>
        <v>1000</v>
      </c>
      <c r="H6" s="64">
        <f t="shared" si="3"/>
        <v>1000</v>
      </c>
      <c r="I6" s="64">
        <f t="shared" si="3"/>
        <v>1000</v>
      </c>
      <c r="J6" s="64">
        <f t="shared" si="3"/>
        <v>1000</v>
      </c>
      <c r="K6" s="64">
        <f t="shared" si="3"/>
        <v>1000</v>
      </c>
      <c r="L6" s="64">
        <f t="shared" si="3"/>
        <v>1000</v>
      </c>
      <c r="M6" s="64">
        <f t="shared" si="3"/>
        <v>1000</v>
      </c>
      <c r="N6" s="64">
        <f t="shared" si="3"/>
        <v>500</v>
      </c>
      <c r="O6" s="64">
        <f t="shared" si="3"/>
        <v>500</v>
      </c>
      <c r="P6" s="64">
        <f t="shared" si="3"/>
        <v>500</v>
      </c>
      <c r="Q6" s="64">
        <f t="shared" si="3"/>
        <v>500</v>
      </c>
      <c r="R6" s="64">
        <f t="shared" si="3"/>
        <v>500</v>
      </c>
      <c r="S6" s="64">
        <f>IF(AND(S1="T",R1="T"),1000,IF(AND(R1="Z",S1="T"),500,IF(S1="Z",500,"err")))</f>
        <v>500</v>
      </c>
      <c r="T6" s="64">
        <f t="shared" ref="T6:W6" si="4">IF(AND(T1="T",S1="T"),1000,IF(AND(S1="Z",T1="T"),500,IF(T1="Z",500,"err")))</f>
        <v>500</v>
      </c>
      <c r="U6" s="64">
        <f t="shared" si="4"/>
        <v>500</v>
      </c>
      <c r="V6" s="64">
        <f t="shared" si="4"/>
        <v>500</v>
      </c>
      <c r="W6" s="64">
        <f t="shared" si="4"/>
        <v>500</v>
      </c>
      <c r="X6" s="64">
        <v>0</v>
      </c>
      <c r="Y6" s="64">
        <v>0</v>
      </c>
      <c r="Z6" s="64">
        <v>0</v>
      </c>
      <c r="AA6" s="64">
        <v>0</v>
      </c>
      <c r="AB6" s="48">
        <f>SUM(D6:AA6)</f>
        <v>15000</v>
      </c>
      <c r="AC6" s="99"/>
      <c r="AD6" s="99"/>
      <c r="AE6" s="99"/>
      <c r="AF6" s="60"/>
      <c r="AG6" s="60"/>
      <c r="AH6" s="13"/>
      <c r="AI6" s="14"/>
      <c r="AJ6" s="26">
        <v>2</v>
      </c>
    </row>
    <row r="7" spans="1:37" ht="15" thickBot="1">
      <c r="A7" s="99"/>
      <c r="B7" s="99"/>
      <c r="C7" s="46" t="s">
        <v>5</v>
      </c>
      <c r="D7" s="47">
        <f>IFERROR(D6/D8,D6)</f>
        <v>62.5</v>
      </c>
      <c r="E7" s="47">
        <f t="shared" ref="E7:AA7" si="5">IFERROR(E6/E8,E6)</f>
        <v>62.5</v>
      </c>
      <c r="F7" s="47">
        <f t="shared" si="5"/>
        <v>62.5</v>
      </c>
      <c r="G7" s="47">
        <f t="shared" si="5"/>
        <v>62.5</v>
      </c>
      <c r="H7" s="47">
        <f t="shared" si="5"/>
        <v>62.5</v>
      </c>
      <c r="I7" s="47">
        <f t="shared" si="5"/>
        <v>62.5</v>
      </c>
      <c r="J7" s="47">
        <f t="shared" si="5"/>
        <v>100</v>
      </c>
      <c r="K7" s="47">
        <f t="shared" si="5"/>
        <v>111.11111111111111</v>
      </c>
      <c r="L7" s="47">
        <f t="shared" si="5"/>
        <v>76.92307692307692</v>
      </c>
      <c r="M7" s="47">
        <f t="shared" si="5"/>
        <v>71.428571428571431</v>
      </c>
      <c r="N7" s="47">
        <f t="shared" si="5"/>
        <v>41.666666666666664</v>
      </c>
      <c r="O7" s="47">
        <f t="shared" si="5"/>
        <v>41.666666666666664</v>
      </c>
      <c r="P7" s="47">
        <f t="shared" si="5"/>
        <v>35.714285714285715</v>
      </c>
      <c r="Q7" s="47">
        <f t="shared" si="5"/>
        <v>45.454545454545453</v>
      </c>
      <c r="R7" s="47">
        <f t="shared" si="5"/>
        <v>50</v>
      </c>
      <c r="S7" s="47">
        <f t="shared" si="5"/>
        <v>55.555555555555557</v>
      </c>
      <c r="T7" s="47">
        <f t="shared" si="5"/>
        <v>45.454545454545453</v>
      </c>
      <c r="U7" s="47">
        <f t="shared" si="5"/>
        <v>62.5</v>
      </c>
      <c r="V7" s="47">
        <f t="shared" si="5"/>
        <v>55.555555555555557</v>
      </c>
      <c r="W7" s="47">
        <f t="shared" si="5"/>
        <v>500</v>
      </c>
      <c r="X7" s="47">
        <f t="shared" si="5"/>
        <v>0</v>
      </c>
      <c r="Y7" s="47">
        <f t="shared" si="5"/>
        <v>0</v>
      </c>
      <c r="Z7" s="47">
        <f t="shared" si="5"/>
        <v>0</v>
      </c>
      <c r="AA7" s="47">
        <f t="shared" si="5"/>
        <v>0</v>
      </c>
      <c r="AB7" s="48"/>
      <c r="AC7" s="99"/>
      <c r="AD7" s="99"/>
      <c r="AE7" s="99"/>
      <c r="AF7" s="60"/>
      <c r="AG7" s="60"/>
      <c r="AH7" s="13"/>
      <c r="AI7" s="14" t="s">
        <v>62</v>
      </c>
      <c r="AJ7" s="26">
        <v>2</v>
      </c>
    </row>
    <row r="8" spans="1:37" ht="15" thickBot="1">
      <c r="A8" s="100"/>
      <c r="B8" s="100"/>
      <c r="C8" s="46" t="s">
        <v>6</v>
      </c>
      <c r="D8" s="47">
        <f>SUM(D10:D102)</f>
        <v>16</v>
      </c>
      <c r="E8" s="47">
        <f t="shared" ref="E8:AA8" si="6">SUM(E10:E102)</f>
        <v>16</v>
      </c>
      <c r="F8" s="47">
        <f t="shared" si="6"/>
        <v>16</v>
      </c>
      <c r="G8" s="47">
        <f t="shared" si="6"/>
        <v>16</v>
      </c>
      <c r="H8" s="47">
        <f t="shared" si="6"/>
        <v>16</v>
      </c>
      <c r="I8" s="47">
        <f t="shared" si="6"/>
        <v>16</v>
      </c>
      <c r="J8" s="47">
        <f t="shared" si="6"/>
        <v>10</v>
      </c>
      <c r="K8" s="47">
        <f t="shared" si="6"/>
        <v>9</v>
      </c>
      <c r="L8" s="47">
        <f t="shared" si="6"/>
        <v>13</v>
      </c>
      <c r="M8" s="47">
        <f t="shared" si="6"/>
        <v>14</v>
      </c>
      <c r="N8" s="47">
        <f t="shared" si="6"/>
        <v>12</v>
      </c>
      <c r="O8" s="47">
        <f t="shared" si="6"/>
        <v>12</v>
      </c>
      <c r="P8" s="47">
        <f t="shared" si="6"/>
        <v>14</v>
      </c>
      <c r="Q8" s="47">
        <f t="shared" si="6"/>
        <v>11</v>
      </c>
      <c r="R8" s="47">
        <f t="shared" si="6"/>
        <v>10</v>
      </c>
      <c r="S8" s="47">
        <f t="shared" si="6"/>
        <v>9</v>
      </c>
      <c r="T8" s="47">
        <f t="shared" si="6"/>
        <v>11</v>
      </c>
      <c r="U8" s="47">
        <f t="shared" si="6"/>
        <v>8</v>
      </c>
      <c r="V8" s="47">
        <f t="shared" si="6"/>
        <v>9</v>
      </c>
      <c r="W8" s="47">
        <f t="shared" si="6"/>
        <v>0</v>
      </c>
      <c r="X8" s="47">
        <f t="shared" si="6"/>
        <v>0</v>
      </c>
      <c r="Y8" s="47">
        <f t="shared" si="6"/>
        <v>0</v>
      </c>
      <c r="Z8" s="47">
        <f t="shared" si="6"/>
        <v>0</v>
      </c>
      <c r="AA8" s="47">
        <f t="shared" si="6"/>
        <v>0</v>
      </c>
      <c r="AB8" s="48"/>
      <c r="AC8" s="100"/>
      <c r="AD8" s="100"/>
      <c r="AE8" s="100"/>
      <c r="AF8" s="93" t="s">
        <v>71</v>
      </c>
      <c r="AG8" s="94"/>
      <c r="AH8" s="94"/>
      <c r="AI8" s="94"/>
      <c r="AJ8" s="95"/>
    </row>
    <row r="9" spans="1:37" s="9" customFormat="1">
      <c r="A9" s="15" t="s">
        <v>63</v>
      </c>
      <c r="B9" s="15" t="s">
        <v>64</v>
      </c>
      <c r="C9" s="16" t="s">
        <v>81</v>
      </c>
      <c r="D9" s="16" t="s">
        <v>54</v>
      </c>
      <c r="E9" s="16" t="s">
        <v>54</v>
      </c>
      <c r="F9" s="16" t="s">
        <v>54</v>
      </c>
      <c r="G9" s="16" t="s">
        <v>54</v>
      </c>
      <c r="H9" s="16" t="s">
        <v>54</v>
      </c>
      <c r="I9" s="16" t="s">
        <v>54</v>
      </c>
      <c r="J9" s="16" t="s">
        <v>54</v>
      </c>
      <c r="K9" s="16" t="s">
        <v>54</v>
      </c>
      <c r="L9" s="16" t="s">
        <v>54</v>
      </c>
      <c r="M9" s="16" t="s">
        <v>54</v>
      </c>
      <c r="N9" s="16" t="s">
        <v>54</v>
      </c>
      <c r="O9" s="16" t="s">
        <v>54</v>
      </c>
      <c r="P9" s="16" t="s">
        <v>54</v>
      </c>
      <c r="Q9" s="16" t="s">
        <v>54</v>
      </c>
      <c r="R9" s="16" t="s">
        <v>54</v>
      </c>
      <c r="S9" s="16" t="s">
        <v>54</v>
      </c>
      <c r="T9" s="16" t="s">
        <v>54</v>
      </c>
      <c r="U9" s="16" t="s">
        <v>54</v>
      </c>
      <c r="V9" s="16" t="s">
        <v>54</v>
      </c>
      <c r="W9" s="16" t="s">
        <v>54</v>
      </c>
      <c r="X9" s="16" t="s">
        <v>54</v>
      </c>
      <c r="Y9" s="16" t="s">
        <v>54</v>
      </c>
      <c r="Z9" s="16" t="s">
        <v>54</v>
      </c>
      <c r="AA9" s="16" t="s">
        <v>54</v>
      </c>
      <c r="AB9" s="16" t="s">
        <v>55</v>
      </c>
      <c r="AC9" s="15" t="s">
        <v>53</v>
      </c>
      <c r="AD9" s="15" t="s">
        <v>56</v>
      </c>
      <c r="AE9" s="15" t="s">
        <v>57</v>
      </c>
      <c r="AF9" s="29" t="s">
        <v>67</v>
      </c>
      <c r="AG9" s="30" t="s">
        <v>65</v>
      </c>
      <c r="AH9" s="31" t="s">
        <v>70</v>
      </c>
      <c r="AI9" s="30" t="s">
        <v>69</v>
      </c>
      <c r="AJ9" s="30" t="s">
        <v>52</v>
      </c>
      <c r="AK9" s="61"/>
    </row>
    <row r="10" spans="1:37">
      <c r="A10" s="19">
        <v>266</v>
      </c>
      <c r="B10" s="85" t="str">
        <f>'Extract 2025'!H70</f>
        <v>VIESIER Léo</v>
      </c>
      <c r="C10" s="88" t="str">
        <f>'Extract 2025'!G70</f>
        <v>CLUB VERTIGE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1</v>
      </c>
      <c r="R10" s="21">
        <v>1</v>
      </c>
      <c r="S10" s="21">
        <v>1</v>
      </c>
      <c r="T10" s="21">
        <v>1</v>
      </c>
      <c r="U10" s="21">
        <v>1</v>
      </c>
      <c r="V10" s="21">
        <v>1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17">
        <v>1190</v>
      </c>
      <c r="AC10" s="22"/>
      <c r="AD10" s="63">
        <f t="shared" ref="AD10:AD41" si="7">IF(AG10="x","*",RANK(AH10,$AH$10:$AH$101))</f>
        <v>1</v>
      </c>
      <c r="AE10" s="63">
        <f t="shared" ref="AE10:AE41" si="8">SUM(D10:AA10)</f>
        <v>19</v>
      </c>
      <c r="AF10" s="49" t="str">
        <f t="shared" ref="AF10:AF41" si="9">IF(AB10&lt;AB11,"ERR","ok")</f>
        <v>ok</v>
      </c>
      <c r="AG10" s="28"/>
      <c r="AH10" s="50">
        <f t="shared" ref="AH10:AH41" si="10">IF(AG10="x",0,AB10)</f>
        <v>1190</v>
      </c>
      <c r="AI10" s="28"/>
      <c r="AJ10" s="28"/>
    </row>
    <row r="11" spans="1:37">
      <c r="A11" s="19">
        <v>262</v>
      </c>
      <c r="B11" s="85" t="str">
        <f>'Extract 2025'!H66</f>
        <v>PICHOT Lucas</v>
      </c>
      <c r="C11" s="88" t="str">
        <f>'Extract 2025'!G66</f>
        <v>AMICALE LAIQUE D'ANSE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1</v>
      </c>
      <c r="J11" s="21">
        <v>1</v>
      </c>
      <c r="K11" s="21">
        <v>1</v>
      </c>
      <c r="L11" s="21">
        <v>1</v>
      </c>
      <c r="M11" s="21">
        <v>1</v>
      </c>
      <c r="N11" s="21">
        <v>1</v>
      </c>
      <c r="O11" s="21">
        <v>1</v>
      </c>
      <c r="P11" s="21">
        <v>1</v>
      </c>
      <c r="Q11" s="21">
        <v>1</v>
      </c>
      <c r="R11" s="21">
        <v>1</v>
      </c>
      <c r="S11" s="21">
        <v>1</v>
      </c>
      <c r="T11" s="21">
        <v>1</v>
      </c>
      <c r="U11" s="21">
        <v>1</v>
      </c>
      <c r="V11" s="21">
        <v>1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17">
        <v>1190</v>
      </c>
      <c r="AC11" s="22"/>
      <c r="AD11" s="63">
        <f t="shared" si="7"/>
        <v>1</v>
      </c>
      <c r="AE11" s="63">
        <f t="shared" si="8"/>
        <v>19</v>
      </c>
      <c r="AF11" s="49" t="str">
        <f t="shared" si="9"/>
        <v>ok</v>
      </c>
      <c r="AG11" s="28"/>
      <c r="AH11" s="50">
        <f t="shared" si="10"/>
        <v>1190</v>
      </c>
      <c r="AI11" s="28"/>
      <c r="AJ11" s="28"/>
    </row>
    <row r="12" spans="1:37">
      <c r="A12" s="19">
        <v>253</v>
      </c>
      <c r="B12" s="85" t="str">
        <f>'Extract 2025'!H57</f>
        <v>DOMANGE Sacha</v>
      </c>
      <c r="C12" s="88" t="str">
        <f>'Extract 2025'!G57</f>
        <v>CHASSIEU AVENTURE</v>
      </c>
      <c r="D12" s="21">
        <v>1</v>
      </c>
      <c r="E12" s="21">
        <v>1</v>
      </c>
      <c r="F12" s="21">
        <v>1</v>
      </c>
      <c r="G12" s="21">
        <v>1</v>
      </c>
      <c r="H12" s="21">
        <v>1</v>
      </c>
      <c r="I12" s="21">
        <v>1</v>
      </c>
      <c r="J12" s="21">
        <v>1</v>
      </c>
      <c r="K12" s="21">
        <v>1</v>
      </c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1</v>
      </c>
      <c r="R12" s="21">
        <v>1</v>
      </c>
      <c r="S12" s="21">
        <v>1</v>
      </c>
      <c r="T12" s="21">
        <v>1</v>
      </c>
      <c r="U12" s="21">
        <v>1</v>
      </c>
      <c r="V12" s="21">
        <v>1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17">
        <v>1180</v>
      </c>
      <c r="AC12" s="22"/>
      <c r="AD12" s="63">
        <f t="shared" si="7"/>
        <v>3</v>
      </c>
      <c r="AE12" s="63">
        <f t="shared" si="8"/>
        <v>19</v>
      </c>
      <c r="AF12" s="49" t="str">
        <f t="shared" si="9"/>
        <v>ok</v>
      </c>
      <c r="AG12" s="28"/>
      <c r="AH12" s="50">
        <f t="shared" si="10"/>
        <v>1180</v>
      </c>
      <c r="AI12" s="28"/>
      <c r="AJ12" s="28"/>
    </row>
    <row r="13" spans="1:37">
      <c r="A13" s="19">
        <v>261</v>
      </c>
      <c r="B13" s="85" t="str">
        <f>'Extract 2025'!H65</f>
        <v>LIOGIER Stan</v>
      </c>
      <c r="C13" s="88" t="str">
        <f>'Extract 2025'!G65</f>
        <v>CHASSIEU AVENTURE</v>
      </c>
      <c r="D13" s="21">
        <v>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>
        <v>1</v>
      </c>
      <c r="T13" s="21">
        <v>1</v>
      </c>
      <c r="U13" s="21">
        <v>1</v>
      </c>
      <c r="V13" s="21">
        <v>1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17">
        <v>1170</v>
      </c>
      <c r="AC13" s="22"/>
      <c r="AD13" s="63">
        <f t="shared" si="7"/>
        <v>4</v>
      </c>
      <c r="AE13" s="63">
        <f t="shared" si="8"/>
        <v>19</v>
      </c>
      <c r="AF13" s="49" t="str">
        <f t="shared" si="9"/>
        <v>ok</v>
      </c>
      <c r="AG13" s="28"/>
      <c r="AH13" s="50">
        <f t="shared" si="10"/>
        <v>1170</v>
      </c>
      <c r="AI13" s="28"/>
      <c r="AJ13" s="28"/>
    </row>
    <row r="14" spans="1:37">
      <c r="A14" s="19">
        <v>260</v>
      </c>
      <c r="B14" s="85" t="str">
        <f>'Extract 2025'!H64</f>
        <v>LHOPITAL Corentin</v>
      </c>
      <c r="C14" s="88" t="str">
        <f>'Extract 2025'!G64</f>
        <v xml:space="preserve">LA DEGAINE ESCALADE ET MONTAGNE </v>
      </c>
      <c r="D14" s="21">
        <v>1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21">
        <v>1</v>
      </c>
      <c r="K14" s="21">
        <v>1</v>
      </c>
      <c r="L14" s="21">
        <v>1</v>
      </c>
      <c r="M14" s="21">
        <v>1</v>
      </c>
      <c r="N14" s="21">
        <v>1</v>
      </c>
      <c r="O14" s="21">
        <v>1</v>
      </c>
      <c r="P14" s="21">
        <v>1</v>
      </c>
      <c r="Q14" s="21">
        <v>1</v>
      </c>
      <c r="R14" s="21">
        <v>1</v>
      </c>
      <c r="S14" s="21">
        <v>1</v>
      </c>
      <c r="T14" s="21">
        <v>1</v>
      </c>
      <c r="U14" s="21">
        <v>1</v>
      </c>
      <c r="V14" s="21">
        <v>1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17">
        <v>1160</v>
      </c>
      <c r="AC14" s="22"/>
      <c r="AD14" s="63">
        <f t="shared" si="7"/>
        <v>5</v>
      </c>
      <c r="AE14" s="63">
        <f t="shared" si="8"/>
        <v>19</v>
      </c>
      <c r="AF14" s="49" t="str">
        <f t="shared" si="9"/>
        <v>ok</v>
      </c>
      <c r="AG14" s="28"/>
      <c r="AH14" s="50">
        <f t="shared" si="10"/>
        <v>1160</v>
      </c>
      <c r="AI14" s="28"/>
      <c r="AJ14" s="28"/>
    </row>
    <row r="15" spans="1:37">
      <c r="A15" s="19">
        <v>265</v>
      </c>
      <c r="B15" s="85" t="str">
        <f>'Extract 2025'!H69</f>
        <v>TOURNAIRE Lucas</v>
      </c>
      <c r="C15" s="88" t="str">
        <f>'Extract 2025'!G69</f>
        <v>LYON ESCALADE SPORTIVE</v>
      </c>
      <c r="D15" s="21">
        <v>1</v>
      </c>
      <c r="E15" s="21">
        <v>1</v>
      </c>
      <c r="F15" s="21">
        <v>1</v>
      </c>
      <c r="G15" s="21">
        <v>1</v>
      </c>
      <c r="H15" s="21">
        <v>1</v>
      </c>
      <c r="I15" s="21">
        <v>1</v>
      </c>
      <c r="J15" s="21">
        <v>1</v>
      </c>
      <c r="K15" s="21">
        <v>1</v>
      </c>
      <c r="L15" s="21">
        <v>1</v>
      </c>
      <c r="M15" s="21">
        <v>1</v>
      </c>
      <c r="N15" s="21">
        <v>1</v>
      </c>
      <c r="O15" s="21">
        <v>1</v>
      </c>
      <c r="P15" s="21">
        <v>1</v>
      </c>
      <c r="Q15" s="21">
        <v>1</v>
      </c>
      <c r="R15" s="21">
        <v>1</v>
      </c>
      <c r="S15" s="21">
        <v>1</v>
      </c>
      <c r="T15" s="21">
        <v>1</v>
      </c>
      <c r="U15" s="21">
        <v>1</v>
      </c>
      <c r="V15" s="21">
        <v>1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17">
        <v>1150</v>
      </c>
      <c r="AC15" s="22"/>
      <c r="AD15" s="63">
        <f t="shared" si="7"/>
        <v>6</v>
      </c>
      <c r="AE15" s="63">
        <f t="shared" si="8"/>
        <v>19</v>
      </c>
      <c r="AF15" s="49" t="str">
        <f t="shared" si="9"/>
        <v>ok</v>
      </c>
      <c r="AG15" s="28"/>
      <c r="AH15" s="50">
        <f t="shared" si="10"/>
        <v>1150</v>
      </c>
      <c r="AI15" s="28"/>
      <c r="AJ15" s="28"/>
    </row>
    <row r="16" spans="1:37">
      <c r="A16" s="19">
        <v>251</v>
      </c>
      <c r="B16" s="85" t="str">
        <f>'Extract 2025'!H55</f>
        <v>BATACCHI Noah</v>
      </c>
      <c r="C16" s="88" t="str">
        <f>'Extract 2025'!G55</f>
        <v xml:space="preserve">LA DEGAINE ESCALADE ET MONTAGNE </v>
      </c>
      <c r="D16" s="21">
        <v>1</v>
      </c>
      <c r="E16" s="21">
        <v>1</v>
      </c>
      <c r="F16" s="21">
        <v>1</v>
      </c>
      <c r="G16" s="21">
        <v>1</v>
      </c>
      <c r="H16" s="21">
        <v>1</v>
      </c>
      <c r="I16" s="21">
        <v>1</v>
      </c>
      <c r="J16" s="21">
        <v>1</v>
      </c>
      <c r="K16" s="21">
        <v>1</v>
      </c>
      <c r="L16" s="21">
        <v>1</v>
      </c>
      <c r="M16" s="21">
        <v>1</v>
      </c>
      <c r="N16" s="21">
        <v>1</v>
      </c>
      <c r="O16" s="21">
        <v>1</v>
      </c>
      <c r="P16" s="21">
        <v>1</v>
      </c>
      <c r="Q16" s="21">
        <v>1</v>
      </c>
      <c r="R16" s="21">
        <v>1</v>
      </c>
      <c r="S16" s="21">
        <v>1</v>
      </c>
      <c r="T16" s="21">
        <v>1</v>
      </c>
      <c r="U16" s="21">
        <v>1</v>
      </c>
      <c r="V16" s="21">
        <v>1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17">
        <v>1140</v>
      </c>
      <c r="AC16" s="22"/>
      <c r="AD16" s="63">
        <f t="shared" si="7"/>
        <v>7</v>
      </c>
      <c r="AE16" s="63">
        <f t="shared" si="8"/>
        <v>19</v>
      </c>
      <c r="AF16" s="49" t="str">
        <f t="shared" si="9"/>
        <v>ok</v>
      </c>
      <c r="AG16" s="28"/>
      <c r="AH16" s="50">
        <f t="shared" si="10"/>
        <v>1140</v>
      </c>
      <c r="AI16" s="28"/>
      <c r="AJ16" s="28"/>
    </row>
    <row r="17" spans="1:36">
      <c r="A17" s="19">
        <v>256</v>
      </c>
      <c r="B17" s="85" t="str">
        <f>'Extract 2025'!H60</f>
        <v>GENEVOIS WERNICKI Quentin</v>
      </c>
      <c r="C17" s="88" t="str">
        <f>'Extract 2025'!G60</f>
        <v>LYON ESCALADE SPORTIVE</v>
      </c>
      <c r="D17" s="21">
        <v>1</v>
      </c>
      <c r="E17" s="21">
        <v>1</v>
      </c>
      <c r="F17" s="21">
        <v>1</v>
      </c>
      <c r="G17" s="21">
        <v>1</v>
      </c>
      <c r="H17" s="21">
        <v>1</v>
      </c>
      <c r="I17" s="21">
        <v>1</v>
      </c>
      <c r="J17" s="21">
        <v>1</v>
      </c>
      <c r="K17" s="21">
        <v>1</v>
      </c>
      <c r="L17" s="21">
        <v>1</v>
      </c>
      <c r="M17" s="21">
        <v>1</v>
      </c>
      <c r="N17" s="21">
        <v>1</v>
      </c>
      <c r="O17" s="21">
        <v>1</v>
      </c>
      <c r="P17" s="21">
        <v>1</v>
      </c>
      <c r="Q17" s="21">
        <v>1</v>
      </c>
      <c r="R17" s="21">
        <v>1</v>
      </c>
      <c r="S17" s="21">
        <v>1</v>
      </c>
      <c r="T17" s="21">
        <v>1</v>
      </c>
      <c r="U17" s="21">
        <v>0</v>
      </c>
      <c r="V17" s="21">
        <v>1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17">
        <f t="shared" ref="AB17:AB48" si="11">SUMIF(D17:AA17,1,$D$7:$AA$7)</f>
        <v>1105.5305805305804</v>
      </c>
      <c r="AC17" s="22"/>
      <c r="AD17" s="63">
        <f t="shared" si="7"/>
        <v>8</v>
      </c>
      <c r="AE17" s="63">
        <f t="shared" si="8"/>
        <v>18</v>
      </c>
      <c r="AF17" s="49" t="str">
        <f t="shared" si="9"/>
        <v>ok</v>
      </c>
      <c r="AG17" s="28"/>
      <c r="AH17" s="50">
        <f t="shared" si="10"/>
        <v>1105.5305805305804</v>
      </c>
      <c r="AI17" s="28"/>
      <c r="AJ17" s="28"/>
    </row>
    <row r="18" spans="1:36">
      <c r="A18" s="19">
        <v>263</v>
      </c>
      <c r="B18" s="85" t="str">
        <f>'Extract 2025'!H67</f>
        <v>REBSAMEN Yann</v>
      </c>
      <c r="C18" s="88" t="str">
        <f>'Extract 2025'!G67</f>
        <v>MOUSTE'CLIP MONTAGNE ET ESCALADE</v>
      </c>
      <c r="D18" s="21">
        <v>1</v>
      </c>
      <c r="E18" s="21">
        <v>1</v>
      </c>
      <c r="F18" s="21">
        <v>1</v>
      </c>
      <c r="G18" s="21">
        <v>1</v>
      </c>
      <c r="H18" s="21">
        <v>1</v>
      </c>
      <c r="I18" s="21">
        <v>1</v>
      </c>
      <c r="J18" s="21">
        <v>1</v>
      </c>
      <c r="K18" s="21">
        <v>1</v>
      </c>
      <c r="L18" s="21">
        <v>1</v>
      </c>
      <c r="M18" s="21">
        <v>1</v>
      </c>
      <c r="N18" s="21">
        <v>1</v>
      </c>
      <c r="O18" s="21">
        <v>1</v>
      </c>
      <c r="P18" s="21">
        <v>1</v>
      </c>
      <c r="Q18" s="21">
        <v>1</v>
      </c>
      <c r="R18" s="21">
        <v>1</v>
      </c>
      <c r="S18" s="21">
        <v>0</v>
      </c>
      <c r="T18" s="21">
        <v>1</v>
      </c>
      <c r="U18" s="21">
        <v>1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17">
        <f t="shared" si="11"/>
        <v>1056.9194694194694</v>
      </c>
      <c r="AC18" s="22"/>
      <c r="AD18" s="63">
        <f t="shared" si="7"/>
        <v>9</v>
      </c>
      <c r="AE18" s="63">
        <f t="shared" si="8"/>
        <v>17</v>
      </c>
      <c r="AF18" s="49" t="str">
        <f t="shared" si="9"/>
        <v>ok</v>
      </c>
      <c r="AG18" s="28"/>
      <c r="AH18" s="50">
        <f t="shared" si="10"/>
        <v>1056.9194694194694</v>
      </c>
      <c r="AI18" s="28"/>
      <c r="AJ18" s="28"/>
    </row>
    <row r="19" spans="1:36">
      <c r="A19" s="19">
        <v>252</v>
      </c>
      <c r="B19" s="85" t="str">
        <f>'Extract 2025'!H56</f>
        <v>DESVILLES Amaury</v>
      </c>
      <c r="C19" s="88" t="str">
        <f>'Extract 2025'!G56</f>
        <v>ST PIERRE ESCALADE</v>
      </c>
      <c r="D19" s="21">
        <v>1</v>
      </c>
      <c r="E19" s="21">
        <v>1</v>
      </c>
      <c r="F19" s="21">
        <v>1</v>
      </c>
      <c r="G19" s="21">
        <v>1</v>
      </c>
      <c r="H19" s="21">
        <v>1</v>
      </c>
      <c r="I19" s="21">
        <v>1</v>
      </c>
      <c r="J19" s="21">
        <v>1</v>
      </c>
      <c r="K19" s="21">
        <v>0</v>
      </c>
      <c r="L19" s="21">
        <v>1</v>
      </c>
      <c r="M19" s="21">
        <v>1</v>
      </c>
      <c r="N19" s="21">
        <v>1</v>
      </c>
      <c r="O19" s="21">
        <v>1</v>
      </c>
      <c r="P19" s="21">
        <v>1</v>
      </c>
      <c r="Q19" s="21">
        <v>1</v>
      </c>
      <c r="R19" s="21">
        <v>1</v>
      </c>
      <c r="S19" s="21">
        <v>1</v>
      </c>
      <c r="T19" s="21">
        <v>1</v>
      </c>
      <c r="U19" s="21">
        <v>0</v>
      </c>
      <c r="V19" s="21">
        <v>1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17">
        <f t="shared" si="11"/>
        <v>994.41946941946935</v>
      </c>
      <c r="AC19" s="22"/>
      <c r="AD19" s="63">
        <f t="shared" si="7"/>
        <v>10</v>
      </c>
      <c r="AE19" s="63">
        <f t="shared" si="8"/>
        <v>17</v>
      </c>
      <c r="AF19" s="49" t="str">
        <f t="shared" si="9"/>
        <v>ok</v>
      </c>
      <c r="AG19" s="28"/>
      <c r="AH19" s="50">
        <f t="shared" si="10"/>
        <v>994.41946941946935</v>
      </c>
      <c r="AI19" s="28"/>
      <c r="AJ19" s="28"/>
    </row>
    <row r="20" spans="1:36">
      <c r="A20" s="19">
        <v>264</v>
      </c>
      <c r="B20" s="85" t="str">
        <f>'Extract 2025'!H68</f>
        <v>TERLON Nilo</v>
      </c>
      <c r="C20" s="88" t="str">
        <f>'Extract 2025'!G68</f>
        <v>ST PIERRE ESCALADE</v>
      </c>
      <c r="D20" s="21">
        <v>1</v>
      </c>
      <c r="E20" s="21">
        <v>1</v>
      </c>
      <c r="F20" s="21">
        <v>1</v>
      </c>
      <c r="G20" s="21">
        <v>1</v>
      </c>
      <c r="H20" s="21">
        <v>1</v>
      </c>
      <c r="I20" s="21">
        <v>1</v>
      </c>
      <c r="J20" s="21">
        <v>0</v>
      </c>
      <c r="K20" s="21">
        <v>0</v>
      </c>
      <c r="L20" s="21">
        <v>1</v>
      </c>
      <c r="M20" s="21">
        <v>1</v>
      </c>
      <c r="N20" s="21">
        <v>1</v>
      </c>
      <c r="O20" s="21">
        <v>1</v>
      </c>
      <c r="P20" s="21">
        <v>1</v>
      </c>
      <c r="Q20" s="21">
        <v>1</v>
      </c>
      <c r="R20" s="21">
        <v>0</v>
      </c>
      <c r="S20" s="21">
        <v>0</v>
      </c>
      <c r="T20" s="21">
        <v>1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17">
        <f t="shared" si="11"/>
        <v>733.30835830835827</v>
      </c>
      <c r="AC20" s="22"/>
      <c r="AD20" s="63">
        <f t="shared" si="7"/>
        <v>11</v>
      </c>
      <c r="AE20" s="63">
        <f t="shared" si="8"/>
        <v>13</v>
      </c>
      <c r="AF20" s="49" t="str">
        <f t="shared" si="9"/>
        <v>ok</v>
      </c>
      <c r="AG20" s="28"/>
      <c r="AH20" s="50">
        <f t="shared" si="10"/>
        <v>733.30835830835827</v>
      </c>
      <c r="AI20" s="28"/>
      <c r="AJ20" s="28"/>
    </row>
    <row r="21" spans="1:36">
      <c r="A21" s="19">
        <v>259</v>
      </c>
      <c r="B21" s="85" t="str">
        <f>'Extract 2025'!H63</f>
        <v>KANE Archibald</v>
      </c>
      <c r="C21" s="88" t="str">
        <f>'Extract 2025'!G63</f>
        <v>AMICALE LAIQUE D'ANSE</v>
      </c>
      <c r="D21" s="21">
        <v>1</v>
      </c>
      <c r="E21" s="21">
        <v>1</v>
      </c>
      <c r="F21" s="21">
        <v>1</v>
      </c>
      <c r="G21" s="21">
        <v>1</v>
      </c>
      <c r="H21" s="21">
        <v>1</v>
      </c>
      <c r="I21" s="21">
        <v>1</v>
      </c>
      <c r="J21" s="21">
        <v>0</v>
      </c>
      <c r="K21" s="21">
        <v>0</v>
      </c>
      <c r="L21" s="21">
        <v>0</v>
      </c>
      <c r="M21" s="21">
        <v>1</v>
      </c>
      <c r="N21" s="21">
        <v>1</v>
      </c>
      <c r="O21" s="21">
        <v>1</v>
      </c>
      <c r="P21" s="21">
        <v>1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17">
        <f t="shared" si="11"/>
        <v>565.47619047619048</v>
      </c>
      <c r="AC21" s="22"/>
      <c r="AD21" s="63">
        <f t="shared" si="7"/>
        <v>12</v>
      </c>
      <c r="AE21" s="63">
        <f t="shared" si="8"/>
        <v>10</v>
      </c>
      <c r="AF21" s="49" t="str">
        <f t="shared" si="9"/>
        <v>ok</v>
      </c>
      <c r="AG21" s="28"/>
      <c r="AH21" s="50">
        <f t="shared" si="10"/>
        <v>565.47619047619048</v>
      </c>
      <c r="AI21" s="28"/>
      <c r="AJ21" s="28"/>
    </row>
    <row r="22" spans="1:36">
      <c r="A22" s="19">
        <v>257</v>
      </c>
      <c r="B22" s="85" t="str">
        <f>'Extract 2025'!H61</f>
        <v>GOSENDE Louciane</v>
      </c>
      <c r="C22" s="88" t="str">
        <f>'Extract 2025'!G61</f>
        <v>CLUB VERTIGE</v>
      </c>
      <c r="D22" s="21">
        <v>1</v>
      </c>
      <c r="E22" s="21">
        <v>1</v>
      </c>
      <c r="F22" s="21">
        <v>1</v>
      </c>
      <c r="G22" s="21">
        <v>1</v>
      </c>
      <c r="H22" s="21">
        <v>1</v>
      </c>
      <c r="I22" s="21">
        <v>1</v>
      </c>
      <c r="J22" s="21">
        <v>0</v>
      </c>
      <c r="K22" s="21">
        <v>0</v>
      </c>
      <c r="L22" s="21">
        <v>1</v>
      </c>
      <c r="M22" s="21">
        <v>1</v>
      </c>
      <c r="N22" s="21">
        <v>0</v>
      </c>
      <c r="O22" s="21">
        <v>0</v>
      </c>
      <c r="P22" s="21">
        <v>1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17">
        <f t="shared" si="11"/>
        <v>559.06593406593402</v>
      </c>
      <c r="AC22" s="22"/>
      <c r="AD22" s="63">
        <f t="shared" si="7"/>
        <v>13</v>
      </c>
      <c r="AE22" s="63">
        <f t="shared" si="8"/>
        <v>9</v>
      </c>
      <c r="AF22" s="49" t="str">
        <f t="shared" si="9"/>
        <v>ok</v>
      </c>
      <c r="AG22" s="28"/>
      <c r="AH22" s="50">
        <f t="shared" si="10"/>
        <v>559.06593406593402</v>
      </c>
      <c r="AI22" s="28"/>
      <c r="AJ22" s="28"/>
    </row>
    <row r="23" spans="1:36">
      <c r="A23" s="19">
        <v>255</v>
      </c>
      <c r="B23" s="85" t="str">
        <f>'Extract 2025'!H59</f>
        <v>EYRAUD Emilien</v>
      </c>
      <c r="C23" s="88" t="str">
        <f>'Extract 2025'!G59</f>
        <v>MOUSTE'CLIP MONTAGNE ET ESCALADE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1">
        <v>1</v>
      </c>
      <c r="J23" s="21">
        <v>0</v>
      </c>
      <c r="K23" s="21">
        <v>0</v>
      </c>
      <c r="L23" s="21">
        <v>0</v>
      </c>
      <c r="M23" s="21">
        <v>1</v>
      </c>
      <c r="N23" s="21">
        <v>0</v>
      </c>
      <c r="O23" s="21">
        <v>0</v>
      </c>
      <c r="P23" s="21">
        <v>1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17">
        <f t="shared" si="11"/>
        <v>482.14285714285717</v>
      </c>
      <c r="AC23" s="22"/>
      <c r="AD23" s="63">
        <f t="shared" si="7"/>
        <v>14</v>
      </c>
      <c r="AE23" s="63">
        <f t="shared" si="8"/>
        <v>8</v>
      </c>
      <c r="AF23" s="49" t="str">
        <f t="shared" si="9"/>
        <v>ok</v>
      </c>
      <c r="AG23" s="28"/>
      <c r="AH23" s="50">
        <f t="shared" si="10"/>
        <v>482.14285714285717</v>
      </c>
      <c r="AI23" s="28"/>
      <c r="AJ23" s="28"/>
    </row>
    <row r="24" spans="1:36">
      <c r="A24" s="19">
        <v>258</v>
      </c>
      <c r="B24" s="85" t="str">
        <f>'Extract 2025'!H62</f>
        <v>JURAS George</v>
      </c>
      <c r="C24" s="88" t="str">
        <f>'Extract 2025'!G62</f>
        <v>SOCIETE EDUCATIVE SPORTIVE ET LAIQUE DE LA MULATIERE</v>
      </c>
      <c r="D24" s="21">
        <v>1</v>
      </c>
      <c r="E24" s="21">
        <v>1</v>
      </c>
      <c r="F24" s="21">
        <v>1</v>
      </c>
      <c r="G24" s="21">
        <v>1</v>
      </c>
      <c r="H24" s="21">
        <v>1</v>
      </c>
      <c r="I24" s="21">
        <v>1</v>
      </c>
      <c r="J24" s="21">
        <v>0</v>
      </c>
      <c r="K24" s="21">
        <v>0</v>
      </c>
      <c r="L24" s="21">
        <v>1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17">
        <f t="shared" si="11"/>
        <v>451.92307692307691</v>
      </c>
      <c r="AC24" s="22"/>
      <c r="AD24" s="63">
        <f t="shared" si="7"/>
        <v>15</v>
      </c>
      <c r="AE24" s="63">
        <f t="shared" si="8"/>
        <v>7</v>
      </c>
      <c r="AF24" s="49" t="str">
        <f t="shared" si="9"/>
        <v>ok</v>
      </c>
      <c r="AG24" s="28"/>
      <c r="AH24" s="50">
        <f t="shared" si="10"/>
        <v>451.92307692307691</v>
      </c>
      <c r="AI24" s="28"/>
      <c r="AJ24" s="28"/>
    </row>
    <row r="25" spans="1:36">
      <c r="A25" s="19">
        <v>254</v>
      </c>
      <c r="B25" s="85" t="str">
        <f>'Extract 2025'!H58</f>
        <v>DURMARQUE Arthur</v>
      </c>
      <c r="C25" s="88" t="str">
        <f>'Extract 2025'!G58</f>
        <v>AMICALE LAIQUE D'ANSE</v>
      </c>
      <c r="D25" s="21">
        <v>1</v>
      </c>
      <c r="E25" s="21">
        <v>1</v>
      </c>
      <c r="F25" s="21">
        <v>1</v>
      </c>
      <c r="G25" s="21">
        <v>1</v>
      </c>
      <c r="H25" s="21">
        <v>1</v>
      </c>
      <c r="I25" s="21">
        <v>1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17">
        <f t="shared" si="11"/>
        <v>375</v>
      </c>
      <c r="AC25" s="22"/>
      <c r="AD25" s="63">
        <f t="shared" si="7"/>
        <v>16</v>
      </c>
      <c r="AE25" s="63">
        <f t="shared" si="8"/>
        <v>6</v>
      </c>
      <c r="AF25" s="49" t="str">
        <f t="shared" si="9"/>
        <v>ok</v>
      </c>
      <c r="AG25" s="28"/>
      <c r="AH25" s="50">
        <f t="shared" si="10"/>
        <v>375</v>
      </c>
      <c r="AI25" s="28"/>
      <c r="AJ25" s="28"/>
    </row>
    <row r="26" spans="1:36">
      <c r="A26" s="19"/>
      <c r="B26" s="85"/>
      <c r="C26" s="88"/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17">
        <f t="shared" si="11"/>
        <v>0</v>
      </c>
      <c r="AC26" s="22"/>
      <c r="AD26" s="63">
        <f t="shared" si="7"/>
        <v>17</v>
      </c>
      <c r="AE26" s="63">
        <f t="shared" si="8"/>
        <v>0</v>
      </c>
      <c r="AF26" s="49" t="str">
        <f t="shared" si="9"/>
        <v>ok</v>
      </c>
      <c r="AG26" s="28"/>
      <c r="AH26" s="50">
        <f t="shared" si="10"/>
        <v>0</v>
      </c>
      <c r="AI26" s="28"/>
      <c r="AJ26" s="28"/>
    </row>
    <row r="27" spans="1:36">
      <c r="A27" s="19"/>
      <c r="B27" s="20"/>
      <c r="C27" s="88" t="str">
        <f>IFERROR(VLOOKUP(B27,'Liste Site FFME'!$A:$B,2,FALSE()),"")</f>
        <v/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17">
        <f t="shared" si="11"/>
        <v>0</v>
      </c>
      <c r="AC27" s="22"/>
      <c r="AD27" s="63">
        <f t="shared" si="7"/>
        <v>17</v>
      </c>
      <c r="AE27" s="63">
        <f t="shared" si="8"/>
        <v>0</v>
      </c>
      <c r="AF27" s="49" t="str">
        <f t="shared" si="9"/>
        <v>ok</v>
      </c>
      <c r="AG27" s="28"/>
      <c r="AH27" s="50">
        <f t="shared" si="10"/>
        <v>0</v>
      </c>
      <c r="AI27" s="28"/>
      <c r="AJ27" s="28"/>
    </row>
    <row r="28" spans="1:36">
      <c r="A28" s="19"/>
      <c r="B28" s="20"/>
      <c r="C28" s="56" t="str">
        <f>IFERROR(VLOOKUP(B28,'Liste Site FFME'!$A:$B,2,FALSE()),"")</f>
        <v/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17">
        <f t="shared" si="11"/>
        <v>0</v>
      </c>
      <c r="AC28" s="22"/>
      <c r="AD28" s="63">
        <f t="shared" si="7"/>
        <v>17</v>
      </c>
      <c r="AE28" s="63">
        <f t="shared" si="8"/>
        <v>0</v>
      </c>
      <c r="AF28" s="49" t="str">
        <f t="shared" si="9"/>
        <v>ok</v>
      </c>
      <c r="AG28" s="28"/>
      <c r="AH28" s="50">
        <f t="shared" si="10"/>
        <v>0</v>
      </c>
      <c r="AI28" s="28"/>
      <c r="AJ28" s="28"/>
    </row>
    <row r="29" spans="1:36">
      <c r="A29" s="19"/>
      <c r="B29" s="20"/>
      <c r="C29" s="56" t="str">
        <f>IFERROR(VLOOKUP(B29,'Liste Site FFME'!$A:$B,2,FALSE()),"")</f>
        <v/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17">
        <f t="shared" si="11"/>
        <v>0</v>
      </c>
      <c r="AC29" s="22"/>
      <c r="AD29" s="63">
        <f t="shared" si="7"/>
        <v>17</v>
      </c>
      <c r="AE29" s="63">
        <f t="shared" si="8"/>
        <v>0</v>
      </c>
      <c r="AF29" s="49" t="str">
        <f t="shared" si="9"/>
        <v>ok</v>
      </c>
      <c r="AG29" s="28"/>
      <c r="AH29" s="50">
        <f t="shared" si="10"/>
        <v>0</v>
      </c>
      <c r="AI29" s="28"/>
      <c r="AJ29" s="28"/>
    </row>
    <row r="30" spans="1:36">
      <c r="A30" s="19"/>
      <c r="B30" s="20"/>
      <c r="C30" s="56" t="str">
        <f>IFERROR(VLOOKUP(B30,'Liste Site FFME'!$A:$B,2,FALSE()),"")</f>
        <v/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17">
        <f t="shared" si="11"/>
        <v>0</v>
      </c>
      <c r="AC30" s="22"/>
      <c r="AD30" s="63">
        <f t="shared" si="7"/>
        <v>17</v>
      </c>
      <c r="AE30" s="63">
        <f t="shared" si="8"/>
        <v>0</v>
      </c>
      <c r="AF30" s="49" t="str">
        <f t="shared" si="9"/>
        <v>ok</v>
      </c>
      <c r="AG30" s="28"/>
      <c r="AH30" s="50">
        <f t="shared" si="10"/>
        <v>0</v>
      </c>
      <c r="AI30" s="28"/>
      <c r="AJ30" s="28"/>
    </row>
    <row r="31" spans="1:36">
      <c r="A31" s="19"/>
      <c r="B31" s="20"/>
      <c r="C31" s="56" t="str">
        <f>IFERROR(VLOOKUP(B31,'Liste Site FFME'!$A:$B,2,FALSE()),"")</f>
        <v/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17">
        <f t="shared" si="11"/>
        <v>0</v>
      </c>
      <c r="AC31" s="22"/>
      <c r="AD31" s="63">
        <f t="shared" si="7"/>
        <v>17</v>
      </c>
      <c r="AE31" s="63">
        <f t="shared" si="8"/>
        <v>0</v>
      </c>
      <c r="AF31" s="49" t="str">
        <f t="shared" si="9"/>
        <v>ok</v>
      </c>
      <c r="AG31" s="28"/>
      <c r="AH31" s="50">
        <f t="shared" si="10"/>
        <v>0</v>
      </c>
      <c r="AI31" s="28"/>
      <c r="AJ31" s="28"/>
    </row>
    <row r="32" spans="1:36">
      <c r="A32" s="19"/>
      <c r="B32" s="20"/>
      <c r="C32" s="56" t="str">
        <f>IFERROR(VLOOKUP(B32,'Liste Site FFME'!$A:$B,2,FALSE()),"")</f>
        <v/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17">
        <f t="shared" si="11"/>
        <v>0</v>
      </c>
      <c r="AC32" s="22"/>
      <c r="AD32" s="63">
        <f t="shared" si="7"/>
        <v>17</v>
      </c>
      <c r="AE32" s="63">
        <f t="shared" si="8"/>
        <v>0</v>
      </c>
      <c r="AF32" s="49" t="str">
        <f t="shared" si="9"/>
        <v>ok</v>
      </c>
      <c r="AG32" s="28"/>
      <c r="AH32" s="50">
        <f t="shared" si="10"/>
        <v>0</v>
      </c>
      <c r="AI32" s="28"/>
      <c r="AJ32" s="28"/>
    </row>
    <row r="33" spans="1:36">
      <c r="A33" s="19"/>
      <c r="B33" s="20"/>
      <c r="C33" s="56" t="str">
        <f>IFERROR(VLOOKUP(B33,'Liste Site FFME'!$A:$B,2,FALSE()),"")</f>
        <v/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17">
        <f t="shared" si="11"/>
        <v>0</v>
      </c>
      <c r="AC33" s="22"/>
      <c r="AD33" s="63">
        <f t="shared" si="7"/>
        <v>17</v>
      </c>
      <c r="AE33" s="63">
        <f t="shared" si="8"/>
        <v>0</v>
      </c>
      <c r="AF33" s="49" t="str">
        <f t="shared" si="9"/>
        <v>ok</v>
      </c>
      <c r="AG33" s="28"/>
      <c r="AH33" s="50">
        <f t="shared" si="10"/>
        <v>0</v>
      </c>
      <c r="AI33" s="28"/>
      <c r="AJ33" s="28"/>
    </row>
    <row r="34" spans="1:36">
      <c r="A34" s="19"/>
      <c r="B34" s="20"/>
      <c r="C34" s="56" t="str">
        <f>IFERROR(VLOOKUP(B34,'Liste Site FFME'!$A:$B,2,FALSE()),"")</f>
        <v/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17">
        <f t="shared" si="11"/>
        <v>0</v>
      </c>
      <c r="AC34" s="22"/>
      <c r="AD34" s="63">
        <f t="shared" si="7"/>
        <v>17</v>
      </c>
      <c r="AE34" s="63">
        <f t="shared" si="8"/>
        <v>0</v>
      </c>
      <c r="AF34" s="49" t="str">
        <f t="shared" si="9"/>
        <v>ok</v>
      </c>
      <c r="AG34" s="28"/>
      <c r="AH34" s="50">
        <f t="shared" si="10"/>
        <v>0</v>
      </c>
      <c r="AI34" s="28"/>
      <c r="AJ34" s="28"/>
    </row>
    <row r="35" spans="1:36">
      <c r="A35" s="19"/>
      <c r="B35" s="20"/>
      <c r="C35" s="56" t="str">
        <f>IFERROR(VLOOKUP(B35,'Liste Site FFME'!$A:$B,2,FALSE()),"")</f>
        <v/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17">
        <f t="shared" si="11"/>
        <v>0</v>
      </c>
      <c r="AC35" s="22"/>
      <c r="AD35" s="63">
        <f t="shared" si="7"/>
        <v>17</v>
      </c>
      <c r="AE35" s="63">
        <f t="shared" si="8"/>
        <v>0</v>
      </c>
      <c r="AF35" s="49" t="str">
        <f t="shared" si="9"/>
        <v>ok</v>
      </c>
      <c r="AG35" s="28"/>
      <c r="AH35" s="50">
        <f t="shared" si="10"/>
        <v>0</v>
      </c>
      <c r="AI35" s="28"/>
      <c r="AJ35" s="28"/>
    </row>
    <row r="36" spans="1:36">
      <c r="A36" s="19"/>
      <c r="B36" s="20"/>
      <c r="C36" s="56" t="str">
        <f>IFERROR(VLOOKUP(B36,'Liste Site FFME'!$A:$B,2,FALSE()),"")</f>
        <v/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17">
        <f t="shared" si="11"/>
        <v>0</v>
      </c>
      <c r="AC36" s="22"/>
      <c r="AD36" s="63">
        <f t="shared" si="7"/>
        <v>17</v>
      </c>
      <c r="AE36" s="63">
        <f t="shared" si="8"/>
        <v>0</v>
      </c>
      <c r="AF36" s="49" t="str">
        <f t="shared" si="9"/>
        <v>ok</v>
      </c>
      <c r="AG36" s="28"/>
      <c r="AH36" s="50">
        <f t="shared" si="10"/>
        <v>0</v>
      </c>
      <c r="AI36" s="28"/>
      <c r="AJ36" s="28"/>
    </row>
    <row r="37" spans="1:36">
      <c r="A37" s="19"/>
      <c r="B37" s="20"/>
      <c r="C37" s="56" t="str">
        <f>IFERROR(VLOOKUP(B37,'Liste Site FFME'!$A:$B,2,FALSE()),"")</f>
        <v/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17">
        <f t="shared" si="11"/>
        <v>0</v>
      </c>
      <c r="AC37" s="22"/>
      <c r="AD37" s="63">
        <f t="shared" si="7"/>
        <v>17</v>
      </c>
      <c r="AE37" s="63">
        <f t="shared" si="8"/>
        <v>0</v>
      </c>
      <c r="AF37" s="49" t="str">
        <f t="shared" si="9"/>
        <v>ok</v>
      </c>
      <c r="AG37" s="28"/>
      <c r="AH37" s="50">
        <f t="shared" si="10"/>
        <v>0</v>
      </c>
      <c r="AI37" s="28"/>
      <c r="AJ37" s="28"/>
    </row>
    <row r="38" spans="1:36">
      <c r="A38" s="19"/>
      <c r="B38" s="20"/>
      <c r="C38" s="56" t="str">
        <f>IFERROR(VLOOKUP(B38,'Liste Site FFME'!$A:$B,2,FALSE()),"")</f>
        <v/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17">
        <f t="shared" si="11"/>
        <v>0</v>
      </c>
      <c r="AC38" s="22"/>
      <c r="AD38" s="63">
        <f t="shared" si="7"/>
        <v>17</v>
      </c>
      <c r="AE38" s="63">
        <f t="shared" si="8"/>
        <v>0</v>
      </c>
      <c r="AF38" s="49" t="str">
        <f t="shared" si="9"/>
        <v>ok</v>
      </c>
      <c r="AG38" s="28"/>
      <c r="AH38" s="50">
        <f t="shared" si="10"/>
        <v>0</v>
      </c>
      <c r="AI38" s="28"/>
      <c r="AJ38" s="28"/>
    </row>
    <row r="39" spans="1:36">
      <c r="A39" s="19"/>
      <c r="B39" s="20"/>
      <c r="C39" s="56" t="str">
        <f>IFERROR(VLOOKUP(B39,'Liste Site FFME'!$A:$B,2,FALSE()),"")</f>
        <v/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17">
        <f t="shared" si="11"/>
        <v>0</v>
      </c>
      <c r="AC39" s="22"/>
      <c r="AD39" s="63">
        <f t="shared" si="7"/>
        <v>17</v>
      </c>
      <c r="AE39" s="63">
        <f t="shared" si="8"/>
        <v>0</v>
      </c>
      <c r="AF39" s="49" t="str">
        <f t="shared" si="9"/>
        <v>ok</v>
      </c>
      <c r="AG39" s="28"/>
      <c r="AH39" s="50">
        <f t="shared" si="10"/>
        <v>0</v>
      </c>
      <c r="AI39" s="28"/>
      <c r="AJ39" s="28"/>
    </row>
    <row r="40" spans="1:36">
      <c r="A40" s="19"/>
      <c r="B40" s="20"/>
      <c r="C40" s="56" t="str">
        <f>IFERROR(VLOOKUP(B40,'Liste Site FFME'!$A:$B,2,FALSE()),"")</f>
        <v/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17">
        <f t="shared" si="11"/>
        <v>0</v>
      </c>
      <c r="AC40" s="22"/>
      <c r="AD40" s="63">
        <f t="shared" si="7"/>
        <v>17</v>
      </c>
      <c r="AE40" s="63">
        <f t="shared" si="8"/>
        <v>0</v>
      </c>
      <c r="AF40" s="49" t="str">
        <f t="shared" si="9"/>
        <v>ok</v>
      </c>
      <c r="AG40" s="28"/>
      <c r="AH40" s="50">
        <f t="shared" si="10"/>
        <v>0</v>
      </c>
      <c r="AI40" s="28"/>
      <c r="AJ40" s="28"/>
    </row>
    <row r="41" spans="1:36">
      <c r="A41" s="19"/>
      <c r="B41" s="20"/>
      <c r="C41" s="56" t="str">
        <f>IFERROR(VLOOKUP(B41,'Liste Site FFME'!$A:$B,2,FALSE()),"")</f>
        <v/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17">
        <f t="shared" si="11"/>
        <v>0</v>
      </c>
      <c r="AC41" s="22"/>
      <c r="AD41" s="63">
        <f t="shared" si="7"/>
        <v>17</v>
      </c>
      <c r="AE41" s="63">
        <f t="shared" si="8"/>
        <v>0</v>
      </c>
      <c r="AF41" s="49" t="str">
        <f t="shared" si="9"/>
        <v>ok</v>
      </c>
      <c r="AG41" s="28"/>
      <c r="AH41" s="50">
        <f t="shared" si="10"/>
        <v>0</v>
      </c>
      <c r="AI41" s="28"/>
      <c r="AJ41" s="28"/>
    </row>
    <row r="42" spans="1:36">
      <c r="A42" s="19"/>
      <c r="B42" s="20"/>
      <c r="C42" s="56" t="str">
        <f>IFERROR(VLOOKUP(B42,'Liste Site FFME'!$A:$B,2,FALSE()),"")</f>
        <v/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17">
        <f t="shared" si="11"/>
        <v>0</v>
      </c>
      <c r="AC42" s="22"/>
      <c r="AD42" s="63">
        <f t="shared" ref="AD42:AD73" si="12">IF(AG42="x","*",RANK(AH42,$AH$10:$AH$101))</f>
        <v>17</v>
      </c>
      <c r="AE42" s="63">
        <f t="shared" ref="AE42:AE73" si="13">SUM(D42:AA42)</f>
        <v>0</v>
      </c>
      <c r="AF42" s="49" t="str">
        <f t="shared" ref="AF42:AF73" si="14">IF(AB42&lt;AB43,"ERR","ok")</f>
        <v>ok</v>
      </c>
      <c r="AG42" s="28"/>
      <c r="AH42" s="50">
        <f t="shared" ref="AH42:AH73" si="15">IF(AG42="x",0,AB42)</f>
        <v>0</v>
      </c>
      <c r="AI42" s="28"/>
      <c r="AJ42" s="28"/>
    </row>
    <row r="43" spans="1:36">
      <c r="A43" s="19"/>
      <c r="B43" s="20"/>
      <c r="C43" s="56" t="str">
        <f>IFERROR(VLOOKUP(B43,'Liste Site FFME'!$A:$B,2,FALSE()),"")</f>
        <v/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17">
        <f t="shared" si="11"/>
        <v>0</v>
      </c>
      <c r="AC43" s="22"/>
      <c r="AD43" s="63">
        <f t="shared" si="12"/>
        <v>17</v>
      </c>
      <c r="AE43" s="63">
        <f t="shared" si="13"/>
        <v>0</v>
      </c>
      <c r="AF43" s="49" t="str">
        <f t="shared" si="14"/>
        <v>ok</v>
      </c>
      <c r="AG43" s="28"/>
      <c r="AH43" s="50">
        <f t="shared" si="15"/>
        <v>0</v>
      </c>
      <c r="AI43" s="28"/>
      <c r="AJ43" s="28"/>
    </row>
    <row r="44" spans="1:36">
      <c r="A44" s="19"/>
      <c r="B44" s="20"/>
      <c r="C44" s="56" t="str">
        <f>IFERROR(VLOOKUP(B44,'Liste Site FFME'!$A:$B,2,FALSE()),"")</f>
        <v/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17">
        <f t="shared" si="11"/>
        <v>0</v>
      </c>
      <c r="AC44" s="22"/>
      <c r="AD44" s="63">
        <f t="shared" si="12"/>
        <v>17</v>
      </c>
      <c r="AE44" s="63">
        <f t="shared" si="13"/>
        <v>0</v>
      </c>
      <c r="AF44" s="49" t="str">
        <f t="shared" si="14"/>
        <v>ok</v>
      </c>
      <c r="AG44" s="28"/>
      <c r="AH44" s="50">
        <f t="shared" si="15"/>
        <v>0</v>
      </c>
      <c r="AI44" s="28"/>
      <c r="AJ44" s="28"/>
    </row>
    <row r="45" spans="1:36">
      <c r="A45" s="19"/>
      <c r="B45" s="20"/>
      <c r="C45" s="56" t="str">
        <f>IFERROR(VLOOKUP(B45,'Liste Site FFME'!$A:$B,2,FALSE()),"")</f>
        <v/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17">
        <f t="shared" si="11"/>
        <v>0</v>
      </c>
      <c r="AC45" s="22"/>
      <c r="AD45" s="63">
        <f t="shared" si="12"/>
        <v>17</v>
      </c>
      <c r="AE45" s="63">
        <f t="shared" si="13"/>
        <v>0</v>
      </c>
      <c r="AF45" s="49" t="str">
        <f t="shared" si="14"/>
        <v>ok</v>
      </c>
      <c r="AG45" s="28"/>
      <c r="AH45" s="50">
        <f t="shared" si="15"/>
        <v>0</v>
      </c>
      <c r="AI45" s="28"/>
      <c r="AJ45" s="28"/>
    </row>
    <row r="46" spans="1:36">
      <c r="A46" s="19"/>
      <c r="B46" s="20"/>
      <c r="C46" s="56" t="str">
        <f>IFERROR(VLOOKUP(B46,'Liste Site FFME'!$A:$B,2,FALSE()),"")</f>
        <v/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17">
        <f t="shared" si="11"/>
        <v>0</v>
      </c>
      <c r="AC46" s="22"/>
      <c r="AD46" s="63">
        <f t="shared" si="12"/>
        <v>17</v>
      </c>
      <c r="AE46" s="63">
        <f t="shared" si="13"/>
        <v>0</v>
      </c>
      <c r="AF46" s="49" t="str">
        <f t="shared" si="14"/>
        <v>ok</v>
      </c>
      <c r="AG46" s="28"/>
      <c r="AH46" s="50">
        <f t="shared" si="15"/>
        <v>0</v>
      </c>
      <c r="AI46" s="28"/>
      <c r="AJ46" s="28"/>
    </row>
    <row r="47" spans="1:36">
      <c r="A47" s="19"/>
      <c r="B47" s="20"/>
      <c r="C47" s="56" t="str">
        <f>IFERROR(VLOOKUP(B47,'Liste Site FFME'!$A:$B,2,FALSE()),"")</f>
        <v/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17">
        <f t="shared" si="11"/>
        <v>0</v>
      </c>
      <c r="AC47" s="22"/>
      <c r="AD47" s="63">
        <f t="shared" si="12"/>
        <v>17</v>
      </c>
      <c r="AE47" s="63">
        <f t="shared" si="13"/>
        <v>0</v>
      </c>
      <c r="AF47" s="49" t="str">
        <f t="shared" si="14"/>
        <v>ok</v>
      </c>
      <c r="AG47" s="28"/>
      <c r="AH47" s="50">
        <f t="shared" si="15"/>
        <v>0</v>
      </c>
      <c r="AI47" s="28"/>
      <c r="AJ47" s="28"/>
    </row>
    <row r="48" spans="1:36">
      <c r="A48" s="19"/>
      <c r="B48" s="20"/>
      <c r="C48" s="56" t="str">
        <f>IFERROR(VLOOKUP(B48,'Liste Site FFME'!$A:$B,2,FALSE()),"")</f>
        <v/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17">
        <f t="shared" si="11"/>
        <v>0</v>
      </c>
      <c r="AC48" s="22"/>
      <c r="AD48" s="63">
        <f t="shared" si="12"/>
        <v>17</v>
      </c>
      <c r="AE48" s="63">
        <f t="shared" si="13"/>
        <v>0</v>
      </c>
      <c r="AF48" s="49" t="str">
        <f t="shared" si="14"/>
        <v>ok</v>
      </c>
      <c r="AG48" s="28"/>
      <c r="AH48" s="50">
        <f t="shared" si="15"/>
        <v>0</v>
      </c>
      <c r="AI48" s="28"/>
      <c r="AJ48" s="28"/>
    </row>
    <row r="49" spans="1:36">
      <c r="A49" s="19"/>
      <c r="B49" s="20"/>
      <c r="C49" s="56" t="str">
        <f>IFERROR(VLOOKUP(B49,'Liste Site FFME'!$A:$B,2,FALSE()),"")</f>
        <v/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17">
        <f t="shared" ref="AB49:AB80" si="16">SUMIF(D49:AA49,1,$D$7:$AA$7)</f>
        <v>0</v>
      </c>
      <c r="AC49" s="22"/>
      <c r="AD49" s="63">
        <f t="shared" si="12"/>
        <v>17</v>
      </c>
      <c r="AE49" s="63">
        <f t="shared" si="13"/>
        <v>0</v>
      </c>
      <c r="AF49" s="49" t="str">
        <f t="shared" si="14"/>
        <v>ok</v>
      </c>
      <c r="AG49" s="28"/>
      <c r="AH49" s="50">
        <f t="shared" si="15"/>
        <v>0</v>
      </c>
      <c r="AI49" s="28"/>
      <c r="AJ49" s="28"/>
    </row>
    <row r="50" spans="1:36">
      <c r="A50" s="19"/>
      <c r="B50" s="20"/>
      <c r="C50" s="56" t="str">
        <f>IFERROR(VLOOKUP(B50,'Liste Site FFME'!$A:$B,2,FALSE()),"")</f>
        <v/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17">
        <f t="shared" si="16"/>
        <v>0</v>
      </c>
      <c r="AC50" s="22"/>
      <c r="AD50" s="63">
        <f t="shared" si="12"/>
        <v>17</v>
      </c>
      <c r="AE50" s="63">
        <f t="shared" si="13"/>
        <v>0</v>
      </c>
      <c r="AF50" s="49" t="str">
        <f t="shared" si="14"/>
        <v>ok</v>
      </c>
      <c r="AG50" s="28"/>
      <c r="AH50" s="50">
        <f t="shared" si="15"/>
        <v>0</v>
      </c>
      <c r="AI50" s="28"/>
      <c r="AJ50" s="28"/>
    </row>
    <row r="51" spans="1:36">
      <c r="A51" s="19"/>
      <c r="B51" s="20"/>
      <c r="C51" s="56" t="str">
        <f>IFERROR(VLOOKUP(B51,'Liste Site FFME'!$A:$B,2,FALSE()),"")</f>
        <v/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17">
        <f t="shared" si="16"/>
        <v>0</v>
      </c>
      <c r="AC51" s="22"/>
      <c r="AD51" s="63">
        <f t="shared" si="12"/>
        <v>17</v>
      </c>
      <c r="AE51" s="63">
        <f t="shared" si="13"/>
        <v>0</v>
      </c>
      <c r="AF51" s="49" t="str">
        <f t="shared" si="14"/>
        <v>ok</v>
      </c>
      <c r="AG51" s="28"/>
      <c r="AH51" s="50">
        <f t="shared" si="15"/>
        <v>0</v>
      </c>
      <c r="AI51" s="28"/>
      <c r="AJ51" s="28"/>
    </row>
    <row r="52" spans="1:36" hidden="1" outlineLevel="1">
      <c r="A52" s="19"/>
      <c r="B52" s="20"/>
      <c r="C52" s="56" t="str">
        <f>IFERROR(VLOOKUP(B52,'Liste Site FFME'!$A:$B,2,FALSE()),"")</f>
        <v/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17">
        <f t="shared" si="16"/>
        <v>0</v>
      </c>
      <c r="AC52" s="22"/>
      <c r="AD52" s="63">
        <f t="shared" si="12"/>
        <v>17</v>
      </c>
      <c r="AE52" s="63">
        <f t="shared" si="13"/>
        <v>0</v>
      </c>
      <c r="AF52" s="49" t="str">
        <f t="shared" si="14"/>
        <v>ok</v>
      </c>
      <c r="AG52" s="28"/>
      <c r="AH52" s="50">
        <f t="shared" si="15"/>
        <v>0</v>
      </c>
      <c r="AI52" s="28"/>
      <c r="AJ52" s="28"/>
    </row>
    <row r="53" spans="1:36" hidden="1" outlineLevel="1">
      <c r="A53" s="19"/>
      <c r="B53" s="20"/>
      <c r="C53" s="56" t="str">
        <f>IFERROR(VLOOKUP(B53,'Liste Site FFME'!$A:$B,2,FALSE()),"")</f>
        <v/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17">
        <f t="shared" si="16"/>
        <v>0</v>
      </c>
      <c r="AC53" s="22"/>
      <c r="AD53" s="63">
        <f t="shared" si="12"/>
        <v>17</v>
      </c>
      <c r="AE53" s="63">
        <f t="shared" si="13"/>
        <v>0</v>
      </c>
      <c r="AF53" s="49" t="str">
        <f t="shared" si="14"/>
        <v>ok</v>
      </c>
      <c r="AG53" s="28"/>
      <c r="AH53" s="50">
        <f t="shared" si="15"/>
        <v>0</v>
      </c>
      <c r="AI53" s="28"/>
      <c r="AJ53" s="28"/>
    </row>
    <row r="54" spans="1:36" hidden="1" outlineLevel="1">
      <c r="A54" s="19"/>
      <c r="B54" s="20"/>
      <c r="C54" s="56" t="str">
        <f>IFERROR(VLOOKUP(B54,'Liste Site FFME'!$A:$B,2,FALSE()),"")</f>
        <v/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17">
        <f t="shared" si="16"/>
        <v>0</v>
      </c>
      <c r="AC54" s="22"/>
      <c r="AD54" s="63">
        <f t="shared" si="12"/>
        <v>17</v>
      </c>
      <c r="AE54" s="63">
        <f t="shared" si="13"/>
        <v>0</v>
      </c>
      <c r="AF54" s="49" t="str">
        <f t="shared" si="14"/>
        <v>ok</v>
      </c>
      <c r="AG54" s="28"/>
      <c r="AH54" s="50">
        <f t="shared" si="15"/>
        <v>0</v>
      </c>
      <c r="AI54" s="28"/>
      <c r="AJ54" s="28"/>
    </row>
    <row r="55" spans="1:36" hidden="1" outlineLevel="1">
      <c r="A55" s="19"/>
      <c r="B55" s="20"/>
      <c r="C55" s="56" t="str">
        <f>IFERROR(VLOOKUP(B55,'Liste Site FFME'!$A:$B,2,FALSE()),"")</f>
        <v/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17">
        <f t="shared" si="16"/>
        <v>0</v>
      </c>
      <c r="AC55" s="22"/>
      <c r="AD55" s="63">
        <f t="shared" si="12"/>
        <v>17</v>
      </c>
      <c r="AE55" s="63">
        <f t="shared" si="13"/>
        <v>0</v>
      </c>
      <c r="AF55" s="49" t="str">
        <f t="shared" si="14"/>
        <v>ok</v>
      </c>
      <c r="AG55" s="28"/>
      <c r="AH55" s="50">
        <f t="shared" si="15"/>
        <v>0</v>
      </c>
      <c r="AI55" s="28"/>
      <c r="AJ55" s="28"/>
    </row>
    <row r="56" spans="1:36" hidden="1" outlineLevel="1">
      <c r="A56" s="19"/>
      <c r="B56" s="20"/>
      <c r="C56" s="56" t="str">
        <f>IFERROR(VLOOKUP(B56,'Liste Site FFME'!$A:$B,2,FALSE()),"")</f>
        <v/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17">
        <f t="shared" si="16"/>
        <v>0</v>
      </c>
      <c r="AC56" s="22"/>
      <c r="AD56" s="63">
        <f t="shared" si="12"/>
        <v>17</v>
      </c>
      <c r="AE56" s="63">
        <f t="shared" si="13"/>
        <v>0</v>
      </c>
      <c r="AF56" s="49" t="str">
        <f t="shared" si="14"/>
        <v>ok</v>
      </c>
      <c r="AG56" s="28"/>
      <c r="AH56" s="50">
        <f t="shared" si="15"/>
        <v>0</v>
      </c>
      <c r="AI56" s="28"/>
      <c r="AJ56" s="28"/>
    </row>
    <row r="57" spans="1:36" hidden="1" outlineLevel="1">
      <c r="A57" s="19"/>
      <c r="B57" s="20"/>
      <c r="C57" s="56" t="str">
        <f>IFERROR(VLOOKUP(B57,'Liste Site FFME'!$A:$B,2,FALSE()),"")</f>
        <v/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17">
        <f t="shared" si="16"/>
        <v>0</v>
      </c>
      <c r="AC57" s="22"/>
      <c r="AD57" s="63">
        <f t="shared" si="12"/>
        <v>17</v>
      </c>
      <c r="AE57" s="63">
        <f t="shared" si="13"/>
        <v>0</v>
      </c>
      <c r="AF57" s="49" t="str">
        <f t="shared" si="14"/>
        <v>ok</v>
      </c>
      <c r="AG57" s="28"/>
      <c r="AH57" s="50">
        <f t="shared" si="15"/>
        <v>0</v>
      </c>
      <c r="AI57" s="28"/>
      <c r="AJ57" s="28"/>
    </row>
    <row r="58" spans="1:36" hidden="1" outlineLevel="1">
      <c r="A58" s="19"/>
      <c r="B58" s="20"/>
      <c r="C58" s="56" t="str">
        <f>IFERROR(VLOOKUP(B58,'Liste Site FFME'!$A:$B,2,FALSE()),"")</f>
        <v/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17">
        <f t="shared" si="16"/>
        <v>0</v>
      </c>
      <c r="AC58" s="22"/>
      <c r="AD58" s="63">
        <f t="shared" si="12"/>
        <v>17</v>
      </c>
      <c r="AE58" s="63">
        <f t="shared" si="13"/>
        <v>0</v>
      </c>
      <c r="AF58" s="49" t="str">
        <f t="shared" si="14"/>
        <v>ok</v>
      </c>
      <c r="AG58" s="28"/>
      <c r="AH58" s="50">
        <f t="shared" si="15"/>
        <v>0</v>
      </c>
      <c r="AI58" s="28"/>
      <c r="AJ58" s="28"/>
    </row>
    <row r="59" spans="1:36" hidden="1" outlineLevel="1">
      <c r="A59" s="19"/>
      <c r="B59" s="20"/>
      <c r="C59" s="56" t="str">
        <f>IFERROR(VLOOKUP(B59,'Liste Site FFME'!$A:$B,2,FALSE()),"")</f>
        <v/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17">
        <f t="shared" si="16"/>
        <v>0</v>
      </c>
      <c r="AC59" s="22"/>
      <c r="AD59" s="63">
        <f t="shared" si="12"/>
        <v>17</v>
      </c>
      <c r="AE59" s="63">
        <f t="shared" si="13"/>
        <v>0</v>
      </c>
      <c r="AF59" s="49" t="str">
        <f t="shared" si="14"/>
        <v>ok</v>
      </c>
      <c r="AG59" s="28"/>
      <c r="AH59" s="50">
        <f t="shared" si="15"/>
        <v>0</v>
      </c>
      <c r="AI59" s="28"/>
      <c r="AJ59" s="28"/>
    </row>
    <row r="60" spans="1:36" hidden="1" outlineLevel="1">
      <c r="A60" s="19"/>
      <c r="B60" s="20"/>
      <c r="C60" s="56" t="str">
        <f>IFERROR(VLOOKUP(B60,'Liste Site FFME'!$A:$B,2,FALSE()),"")</f>
        <v/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17">
        <f t="shared" si="16"/>
        <v>0</v>
      </c>
      <c r="AC60" s="22"/>
      <c r="AD60" s="63">
        <f t="shared" si="12"/>
        <v>17</v>
      </c>
      <c r="AE60" s="63">
        <f t="shared" si="13"/>
        <v>0</v>
      </c>
      <c r="AF60" s="49" t="str">
        <f t="shared" si="14"/>
        <v>ok</v>
      </c>
      <c r="AG60" s="28"/>
      <c r="AH60" s="50">
        <f t="shared" si="15"/>
        <v>0</v>
      </c>
      <c r="AI60" s="28"/>
      <c r="AJ60" s="28"/>
    </row>
    <row r="61" spans="1:36" hidden="1" outlineLevel="1">
      <c r="A61" s="19"/>
      <c r="B61" s="20"/>
      <c r="C61" s="56" t="str">
        <f>IFERROR(VLOOKUP(B61,'Liste Site FFME'!$A:$B,2,FALSE()),"")</f>
        <v/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17">
        <f t="shared" si="16"/>
        <v>0</v>
      </c>
      <c r="AC61" s="22"/>
      <c r="AD61" s="63">
        <f t="shared" si="12"/>
        <v>17</v>
      </c>
      <c r="AE61" s="63">
        <f t="shared" si="13"/>
        <v>0</v>
      </c>
      <c r="AF61" s="49" t="str">
        <f t="shared" si="14"/>
        <v>ok</v>
      </c>
      <c r="AG61" s="28"/>
      <c r="AH61" s="50">
        <f t="shared" si="15"/>
        <v>0</v>
      </c>
      <c r="AI61" s="28"/>
      <c r="AJ61" s="28"/>
    </row>
    <row r="62" spans="1:36" hidden="1" outlineLevel="1">
      <c r="A62" s="19"/>
      <c r="B62" s="20"/>
      <c r="C62" s="56" t="str">
        <f>IFERROR(VLOOKUP(B62,'Liste Site FFME'!$A:$B,2,FALSE()),"")</f>
        <v/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17">
        <f t="shared" si="16"/>
        <v>0</v>
      </c>
      <c r="AC62" s="22"/>
      <c r="AD62" s="63">
        <f t="shared" si="12"/>
        <v>17</v>
      </c>
      <c r="AE62" s="63">
        <f t="shared" si="13"/>
        <v>0</v>
      </c>
      <c r="AF62" s="49" t="str">
        <f t="shared" si="14"/>
        <v>ok</v>
      </c>
      <c r="AG62" s="28"/>
      <c r="AH62" s="50">
        <f t="shared" si="15"/>
        <v>0</v>
      </c>
      <c r="AI62" s="28"/>
      <c r="AJ62" s="28"/>
    </row>
    <row r="63" spans="1:36" hidden="1" outlineLevel="1">
      <c r="A63" s="19"/>
      <c r="B63" s="20"/>
      <c r="C63" s="56" t="str">
        <f>IFERROR(VLOOKUP(B63,'Liste Site FFME'!$A:$B,2,FALSE()),"")</f>
        <v/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17">
        <f t="shared" si="16"/>
        <v>0</v>
      </c>
      <c r="AC63" s="22"/>
      <c r="AD63" s="63">
        <f t="shared" si="12"/>
        <v>17</v>
      </c>
      <c r="AE63" s="63">
        <f t="shared" si="13"/>
        <v>0</v>
      </c>
      <c r="AF63" s="49" t="str">
        <f t="shared" si="14"/>
        <v>ok</v>
      </c>
      <c r="AG63" s="28"/>
      <c r="AH63" s="50">
        <f t="shared" si="15"/>
        <v>0</v>
      </c>
      <c r="AI63" s="28"/>
      <c r="AJ63" s="28"/>
    </row>
    <row r="64" spans="1:36" hidden="1" outlineLevel="1">
      <c r="A64" s="19"/>
      <c r="B64" s="20"/>
      <c r="C64" s="56" t="str">
        <f>IFERROR(VLOOKUP(B64,'Liste Site FFME'!$A:$B,2,FALSE()),"")</f>
        <v/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17">
        <f t="shared" si="16"/>
        <v>0</v>
      </c>
      <c r="AC64" s="22"/>
      <c r="AD64" s="63">
        <f t="shared" si="12"/>
        <v>17</v>
      </c>
      <c r="AE64" s="63">
        <f t="shared" si="13"/>
        <v>0</v>
      </c>
      <c r="AF64" s="49" t="str">
        <f t="shared" si="14"/>
        <v>ok</v>
      </c>
      <c r="AG64" s="28"/>
      <c r="AH64" s="50">
        <f t="shared" si="15"/>
        <v>0</v>
      </c>
      <c r="AI64" s="28"/>
      <c r="AJ64" s="28"/>
    </row>
    <row r="65" spans="1:36" hidden="1" outlineLevel="1">
      <c r="A65" s="19"/>
      <c r="B65" s="20"/>
      <c r="C65" s="56" t="str">
        <f>IFERROR(VLOOKUP(B65,'Liste Site FFME'!$A:$B,2,FALSE()),"")</f>
        <v/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17">
        <f t="shared" si="16"/>
        <v>0</v>
      </c>
      <c r="AC65" s="22"/>
      <c r="AD65" s="63">
        <f t="shared" si="12"/>
        <v>17</v>
      </c>
      <c r="AE65" s="63">
        <f t="shared" si="13"/>
        <v>0</v>
      </c>
      <c r="AF65" s="49" t="str">
        <f t="shared" si="14"/>
        <v>ok</v>
      </c>
      <c r="AG65" s="28"/>
      <c r="AH65" s="50">
        <f t="shared" si="15"/>
        <v>0</v>
      </c>
      <c r="AI65" s="28"/>
      <c r="AJ65" s="28"/>
    </row>
    <row r="66" spans="1:36" hidden="1" outlineLevel="1">
      <c r="A66" s="19"/>
      <c r="B66" s="20"/>
      <c r="C66" s="56" t="str">
        <f>IFERROR(VLOOKUP(B66,'Liste Site FFME'!$A:$B,2,FALSE()),"")</f>
        <v/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21">
        <v>0</v>
      </c>
      <c r="AB66" s="17">
        <f t="shared" si="16"/>
        <v>0</v>
      </c>
      <c r="AC66" s="22"/>
      <c r="AD66" s="63">
        <f t="shared" si="12"/>
        <v>17</v>
      </c>
      <c r="AE66" s="63">
        <f t="shared" si="13"/>
        <v>0</v>
      </c>
      <c r="AF66" s="49" t="str">
        <f t="shared" si="14"/>
        <v>ok</v>
      </c>
      <c r="AG66" s="28"/>
      <c r="AH66" s="50">
        <f t="shared" si="15"/>
        <v>0</v>
      </c>
      <c r="AI66" s="28"/>
      <c r="AJ66" s="28"/>
    </row>
    <row r="67" spans="1:36" hidden="1" outlineLevel="1">
      <c r="A67" s="19"/>
      <c r="B67" s="20"/>
      <c r="C67" s="56" t="str">
        <f>IFERROR(VLOOKUP(B67,'Liste Site FFME'!$A:$B,2,FALSE()),"")</f>
        <v/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1">
        <v>0</v>
      </c>
      <c r="AB67" s="17">
        <f t="shared" si="16"/>
        <v>0</v>
      </c>
      <c r="AC67" s="22"/>
      <c r="AD67" s="63">
        <f t="shared" si="12"/>
        <v>17</v>
      </c>
      <c r="AE67" s="63">
        <f t="shared" si="13"/>
        <v>0</v>
      </c>
      <c r="AF67" s="49" t="str">
        <f t="shared" si="14"/>
        <v>ok</v>
      </c>
      <c r="AG67" s="28"/>
      <c r="AH67" s="50">
        <f t="shared" si="15"/>
        <v>0</v>
      </c>
      <c r="AI67" s="28"/>
      <c r="AJ67" s="28"/>
    </row>
    <row r="68" spans="1:36" hidden="1" outlineLevel="1">
      <c r="A68" s="19"/>
      <c r="B68" s="20"/>
      <c r="C68" s="56" t="str">
        <f>IFERROR(VLOOKUP(B68,'Liste Site FFME'!$A:$B,2,FALSE()),"")</f>
        <v/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0</v>
      </c>
      <c r="AA68" s="21">
        <v>0</v>
      </c>
      <c r="AB68" s="17">
        <f t="shared" si="16"/>
        <v>0</v>
      </c>
      <c r="AC68" s="22"/>
      <c r="AD68" s="63">
        <f t="shared" si="12"/>
        <v>17</v>
      </c>
      <c r="AE68" s="63">
        <f t="shared" si="13"/>
        <v>0</v>
      </c>
      <c r="AF68" s="49" t="str">
        <f t="shared" si="14"/>
        <v>ok</v>
      </c>
      <c r="AG68" s="28"/>
      <c r="AH68" s="50">
        <f t="shared" si="15"/>
        <v>0</v>
      </c>
      <c r="AI68" s="28"/>
      <c r="AJ68" s="28"/>
    </row>
    <row r="69" spans="1:36" hidden="1" outlineLevel="1">
      <c r="A69" s="19"/>
      <c r="B69" s="20"/>
      <c r="C69" s="56" t="str">
        <f>IFERROR(VLOOKUP(B69,'Liste Site FFME'!$A:$B,2,FALSE()),"")</f>
        <v/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0</v>
      </c>
      <c r="AA69" s="21">
        <v>0</v>
      </c>
      <c r="AB69" s="17">
        <f t="shared" si="16"/>
        <v>0</v>
      </c>
      <c r="AC69" s="22"/>
      <c r="AD69" s="63">
        <f t="shared" si="12"/>
        <v>17</v>
      </c>
      <c r="AE69" s="63">
        <f t="shared" si="13"/>
        <v>0</v>
      </c>
      <c r="AF69" s="49" t="str">
        <f t="shared" si="14"/>
        <v>ok</v>
      </c>
      <c r="AG69" s="28"/>
      <c r="AH69" s="50">
        <f t="shared" si="15"/>
        <v>0</v>
      </c>
      <c r="AI69" s="28"/>
      <c r="AJ69" s="28"/>
    </row>
    <row r="70" spans="1:36" hidden="1" outlineLevel="1">
      <c r="A70" s="19"/>
      <c r="B70" s="20"/>
      <c r="C70" s="56" t="str">
        <f>IFERROR(VLOOKUP(B70,'Liste Site FFME'!$A:$B,2,FALSE()),"")</f>
        <v/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21">
        <v>0</v>
      </c>
      <c r="AB70" s="17">
        <f t="shared" si="16"/>
        <v>0</v>
      </c>
      <c r="AC70" s="22"/>
      <c r="AD70" s="63">
        <f t="shared" si="12"/>
        <v>17</v>
      </c>
      <c r="AE70" s="63">
        <f t="shared" si="13"/>
        <v>0</v>
      </c>
      <c r="AF70" s="49" t="str">
        <f t="shared" si="14"/>
        <v>ok</v>
      </c>
      <c r="AG70" s="28"/>
      <c r="AH70" s="50">
        <f t="shared" si="15"/>
        <v>0</v>
      </c>
      <c r="AI70" s="28"/>
      <c r="AJ70" s="28"/>
    </row>
    <row r="71" spans="1:36" hidden="1" outlineLevel="1">
      <c r="A71" s="19"/>
      <c r="B71" s="20"/>
      <c r="C71" s="56" t="str">
        <f>IFERROR(VLOOKUP(B71,'Liste Site FFME'!$A:$B,2,FALSE()),"")</f>
        <v/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17">
        <f t="shared" si="16"/>
        <v>0</v>
      </c>
      <c r="AC71" s="22"/>
      <c r="AD71" s="63">
        <f t="shared" si="12"/>
        <v>17</v>
      </c>
      <c r="AE71" s="63">
        <f t="shared" si="13"/>
        <v>0</v>
      </c>
      <c r="AF71" s="49" t="str">
        <f t="shared" si="14"/>
        <v>ok</v>
      </c>
      <c r="AG71" s="28"/>
      <c r="AH71" s="50">
        <f t="shared" si="15"/>
        <v>0</v>
      </c>
      <c r="AI71" s="28"/>
      <c r="AJ71" s="28"/>
    </row>
    <row r="72" spans="1:36" hidden="1" outlineLevel="1">
      <c r="A72" s="19"/>
      <c r="B72" s="20"/>
      <c r="C72" s="56" t="str">
        <f>IFERROR(VLOOKUP(B72,'Liste Site FFME'!$A:$B,2,FALSE()),"")</f>
        <v/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17">
        <f t="shared" si="16"/>
        <v>0</v>
      </c>
      <c r="AC72" s="22"/>
      <c r="AD72" s="63">
        <f t="shared" si="12"/>
        <v>17</v>
      </c>
      <c r="AE72" s="63">
        <f t="shared" si="13"/>
        <v>0</v>
      </c>
      <c r="AF72" s="49" t="str">
        <f t="shared" si="14"/>
        <v>ok</v>
      </c>
      <c r="AG72" s="28"/>
      <c r="AH72" s="50">
        <f t="shared" si="15"/>
        <v>0</v>
      </c>
      <c r="AI72" s="28"/>
      <c r="AJ72" s="28"/>
    </row>
    <row r="73" spans="1:36" hidden="1" outlineLevel="1">
      <c r="A73" s="19"/>
      <c r="B73" s="20"/>
      <c r="C73" s="56" t="str">
        <f>IFERROR(VLOOKUP(B73,'Liste Site FFME'!$A:$B,2,FALSE()),"")</f>
        <v/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1">
        <v>0</v>
      </c>
      <c r="Z73" s="21">
        <v>0</v>
      </c>
      <c r="AA73" s="21">
        <v>0</v>
      </c>
      <c r="AB73" s="17">
        <f t="shared" si="16"/>
        <v>0</v>
      </c>
      <c r="AC73" s="22"/>
      <c r="AD73" s="63">
        <f t="shared" si="12"/>
        <v>17</v>
      </c>
      <c r="AE73" s="63">
        <f t="shared" si="13"/>
        <v>0</v>
      </c>
      <c r="AF73" s="49" t="str">
        <f t="shared" si="14"/>
        <v>ok</v>
      </c>
      <c r="AG73" s="28"/>
      <c r="AH73" s="50">
        <f t="shared" si="15"/>
        <v>0</v>
      </c>
      <c r="AI73" s="28"/>
      <c r="AJ73" s="28"/>
    </row>
    <row r="74" spans="1:36" hidden="1" outlineLevel="1">
      <c r="A74" s="19"/>
      <c r="B74" s="20"/>
      <c r="C74" s="56" t="str">
        <f>IFERROR(VLOOKUP(B74,'Liste Site FFME'!$A:$B,2,FALSE()),"")</f>
        <v/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1">
        <v>0</v>
      </c>
      <c r="Z74" s="21">
        <v>0</v>
      </c>
      <c r="AA74" s="21">
        <v>0</v>
      </c>
      <c r="AB74" s="17">
        <f t="shared" si="16"/>
        <v>0</v>
      </c>
      <c r="AC74" s="22"/>
      <c r="AD74" s="63">
        <f t="shared" ref="AD74:AD105" si="17">IF(AG74="x","*",RANK(AH74,$AH$10:$AH$101))</f>
        <v>17</v>
      </c>
      <c r="AE74" s="63">
        <f t="shared" ref="AE74:AE105" si="18">SUM(D74:AA74)</f>
        <v>0</v>
      </c>
      <c r="AF74" s="49" t="str">
        <f t="shared" ref="AF74:AF105" si="19">IF(AB74&lt;AB75,"ERR","ok")</f>
        <v>ok</v>
      </c>
      <c r="AG74" s="28"/>
      <c r="AH74" s="50">
        <f t="shared" ref="AH74:AH105" si="20">IF(AG74="x",0,AB74)</f>
        <v>0</v>
      </c>
      <c r="AI74" s="28"/>
      <c r="AJ74" s="28"/>
    </row>
    <row r="75" spans="1:36" hidden="1" outlineLevel="1">
      <c r="A75" s="19"/>
      <c r="B75" s="20"/>
      <c r="C75" s="56" t="str">
        <f>IFERROR(VLOOKUP(B75,'Liste Site FFME'!$A:$B,2,FALSE()),"")</f>
        <v/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17">
        <f t="shared" si="16"/>
        <v>0</v>
      </c>
      <c r="AC75" s="22"/>
      <c r="AD75" s="63">
        <f t="shared" si="17"/>
        <v>17</v>
      </c>
      <c r="AE75" s="63">
        <f t="shared" si="18"/>
        <v>0</v>
      </c>
      <c r="AF75" s="49" t="str">
        <f t="shared" si="19"/>
        <v>ok</v>
      </c>
      <c r="AG75" s="28"/>
      <c r="AH75" s="50">
        <f t="shared" si="20"/>
        <v>0</v>
      </c>
      <c r="AI75" s="28"/>
      <c r="AJ75" s="28"/>
    </row>
    <row r="76" spans="1:36" hidden="1" outlineLevel="1">
      <c r="A76" s="19"/>
      <c r="B76" s="20"/>
      <c r="C76" s="56" t="str">
        <f>IFERROR(VLOOKUP(B76,'Liste Site FFME'!$A:$B,2,FALSE()),"")</f>
        <v/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21">
        <v>0</v>
      </c>
      <c r="Z76" s="21">
        <v>0</v>
      </c>
      <c r="AA76" s="21">
        <v>0</v>
      </c>
      <c r="AB76" s="17">
        <f t="shared" si="16"/>
        <v>0</v>
      </c>
      <c r="AC76" s="22"/>
      <c r="AD76" s="63">
        <f t="shared" si="17"/>
        <v>17</v>
      </c>
      <c r="AE76" s="63">
        <f t="shared" si="18"/>
        <v>0</v>
      </c>
      <c r="AF76" s="49" t="str">
        <f t="shared" si="19"/>
        <v>ok</v>
      </c>
      <c r="AG76" s="28"/>
      <c r="AH76" s="50">
        <f t="shared" si="20"/>
        <v>0</v>
      </c>
      <c r="AI76" s="28"/>
      <c r="AJ76" s="28"/>
    </row>
    <row r="77" spans="1:36" hidden="1" outlineLevel="1">
      <c r="A77" s="19"/>
      <c r="B77" s="20"/>
      <c r="C77" s="56" t="str">
        <f>IFERROR(VLOOKUP(B77,'Liste Site FFME'!$A:$B,2,FALSE()),"")</f>
        <v/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21">
        <v>0</v>
      </c>
      <c r="Z77" s="21">
        <v>0</v>
      </c>
      <c r="AA77" s="21">
        <v>0</v>
      </c>
      <c r="AB77" s="17">
        <f t="shared" si="16"/>
        <v>0</v>
      </c>
      <c r="AC77" s="22"/>
      <c r="AD77" s="63">
        <f t="shared" si="17"/>
        <v>17</v>
      </c>
      <c r="AE77" s="63">
        <f t="shared" si="18"/>
        <v>0</v>
      </c>
      <c r="AF77" s="49" t="str">
        <f t="shared" si="19"/>
        <v>ok</v>
      </c>
      <c r="AG77" s="28"/>
      <c r="AH77" s="50">
        <f t="shared" si="20"/>
        <v>0</v>
      </c>
      <c r="AI77" s="28"/>
      <c r="AJ77" s="28"/>
    </row>
    <row r="78" spans="1:36" hidden="1" outlineLevel="1">
      <c r="A78" s="19"/>
      <c r="B78" s="20"/>
      <c r="C78" s="56" t="str">
        <f>IFERROR(VLOOKUP(B78,'Liste Site FFME'!$A:$B,2,FALSE()),"")</f>
        <v/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17">
        <f t="shared" si="16"/>
        <v>0</v>
      </c>
      <c r="AC78" s="22"/>
      <c r="AD78" s="63">
        <f t="shared" si="17"/>
        <v>17</v>
      </c>
      <c r="AE78" s="63">
        <f t="shared" si="18"/>
        <v>0</v>
      </c>
      <c r="AF78" s="49" t="str">
        <f t="shared" si="19"/>
        <v>ok</v>
      </c>
      <c r="AG78" s="28"/>
      <c r="AH78" s="50">
        <f t="shared" si="20"/>
        <v>0</v>
      </c>
      <c r="AI78" s="28"/>
      <c r="AJ78" s="28"/>
    </row>
    <row r="79" spans="1:36" hidden="1" outlineLevel="1">
      <c r="A79" s="19"/>
      <c r="B79" s="20"/>
      <c r="C79" s="56" t="str">
        <f>IFERROR(VLOOKUP(B79,'Liste Site FFME'!$A:$B,2,FALSE()),"")</f>
        <v/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21">
        <v>0</v>
      </c>
      <c r="Z79" s="21">
        <v>0</v>
      </c>
      <c r="AA79" s="21">
        <v>0</v>
      </c>
      <c r="AB79" s="17">
        <f t="shared" si="16"/>
        <v>0</v>
      </c>
      <c r="AC79" s="22"/>
      <c r="AD79" s="63">
        <f t="shared" si="17"/>
        <v>17</v>
      </c>
      <c r="AE79" s="63">
        <f t="shared" si="18"/>
        <v>0</v>
      </c>
      <c r="AF79" s="49" t="str">
        <f t="shared" si="19"/>
        <v>ok</v>
      </c>
      <c r="AG79" s="28"/>
      <c r="AH79" s="50">
        <f t="shared" si="20"/>
        <v>0</v>
      </c>
      <c r="AI79" s="28"/>
      <c r="AJ79" s="28"/>
    </row>
    <row r="80" spans="1:36" hidden="1" outlineLevel="1">
      <c r="A80" s="19"/>
      <c r="B80" s="20"/>
      <c r="C80" s="56" t="str">
        <f>IFERROR(VLOOKUP(B80,'Liste Site FFME'!$A:$B,2,FALSE()),"")</f>
        <v/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21">
        <v>0</v>
      </c>
      <c r="Z80" s="21">
        <v>0</v>
      </c>
      <c r="AA80" s="21">
        <v>0</v>
      </c>
      <c r="AB80" s="17">
        <f t="shared" si="16"/>
        <v>0</v>
      </c>
      <c r="AC80" s="22"/>
      <c r="AD80" s="63">
        <f t="shared" si="17"/>
        <v>17</v>
      </c>
      <c r="AE80" s="63">
        <f t="shared" si="18"/>
        <v>0</v>
      </c>
      <c r="AF80" s="49" t="str">
        <f t="shared" si="19"/>
        <v>ok</v>
      </c>
      <c r="AG80" s="28"/>
      <c r="AH80" s="50">
        <f t="shared" si="20"/>
        <v>0</v>
      </c>
      <c r="AI80" s="28"/>
      <c r="AJ80" s="28"/>
    </row>
    <row r="81" spans="1:36" hidden="1" outlineLevel="1">
      <c r="A81" s="19"/>
      <c r="B81" s="20"/>
      <c r="C81" s="56" t="str">
        <f>IFERROR(VLOOKUP(B81,'Liste Site FFME'!$A:$B,2,FALSE()),"")</f>
        <v/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21">
        <v>0</v>
      </c>
      <c r="Z81" s="21">
        <v>0</v>
      </c>
      <c r="AA81" s="21">
        <v>0</v>
      </c>
      <c r="AB81" s="17">
        <f t="shared" ref="AB81:AB112" si="21">SUMIF(D81:AA81,1,$D$7:$AA$7)</f>
        <v>0</v>
      </c>
      <c r="AC81" s="22"/>
      <c r="AD81" s="63">
        <f t="shared" si="17"/>
        <v>17</v>
      </c>
      <c r="AE81" s="63">
        <f t="shared" si="18"/>
        <v>0</v>
      </c>
      <c r="AF81" s="49" t="str">
        <f t="shared" si="19"/>
        <v>ok</v>
      </c>
      <c r="AG81" s="28"/>
      <c r="AH81" s="50">
        <f t="shared" si="20"/>
        <v>0</v>
      </c>
      <c r="AI81" s="28"/>
      <c r="AJ81" s="28"/>
    </row>
    <row r="82" spans="1:36" hidden="1" outlineLevel="1">
      <c r="A82" s="19"/>
      <c r="B82" s="20"/>
      <c r="C82" s="56" t="str">
        <f>IFERROR(VLOOKUP(B82,'Liste Site FFME'!$A:$B,2,FALSE()),"")</f>
        <v/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21">
        <v>0</v>
      </c>
      <c r="Z82" s="21">
        <v>0</v>
      </c>
      <c r="AA82" s="21">
        <v>0</v>
      </c>
      <c r="AB82" s="17">
        <f t="shared" si="21"/>
        <v>0</v>
      </c>
      <c r="AC82" s="22"/>
      <c r="AD82" s="63">
        <f t="shared" si="17"/>
        <v>17</v>
      </c>
      <c r="AE82" s="63">
        <f t="shared" si="18"/>
        <v>0</v>
      </c>
      <c r="AF82" s="49" t="str">
        <f t="shared" si="19"/>
        <v>ok</v>
      </c>
      <c r="AG82" s="28"/>
      <c r="AH82" s="50">
        <f t="shared" si="20"/>
        <v>0</v>
      </c>
      <c r="AI82" s="28"/>
      <c r="AJ82" s="28"/>
    </row>
    <row r="83" spans="1:36" hidden="1" outlineLevel="1">
      <c r="A83" s="19"/>
      <c r="B83" s="20"/>
      <c r="C83" s="56" t="str">
        <f>IFERROR(VLOOKUP(B83,'Liste Site FFME'!$A:$B,2,FALSE()),"")</f>
        <v/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17">
        <f t="shared" si="21"/>
        <v>0</v>
      </c>
      <c r="AC83" s="22"/>
      <c r="AD83" s="63">
        <f t="shared" si="17"/>
        <v>17</v>
      </c>
      <c r="AE83" s="63">
        <f t="shared" si="18"/>
        <v>0</v>
      </c>
      <c r="AF83" s="49" t="str">
        <f t="shared" si="19"/>
        <v>ok</v>
      </c>
      <c r="AG83" s="28"/>
      <c r="AH83" s="50">
        <f t="shared" si="20"/>
        <v>0</v>
      </c>
      <c r="AI83" s="28"/>
      <c r="AJ83" s="28"/>
    </row>
    <row r="84" spans="1:36" hidden="1" outlineLevel="1">
      <c r="A84" s="19"/>
      <c r="B84" s="20"/>
      <c r="C84" s="56" t="str">
        <f>IFERROR(VLOOKUP(B84,'Liste Site FFME'!$A:$B,2,FALSE()),"")</f>
        <v/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17">
        <f t="shared" si="21"/>
        <v>0</v>
      </c>
      <c r="AC84" s="22"/>
      <c r="AD84" s="63">
        <f t="shared" si="17"/>
        <v>17</v>
      </c>
      <c r="AE84" s="63">
        <f t="shared" si="18"/>
        <v>0</v>
      </c>
      <c r="AF84" s="49" t="str">
        <f t="shared" si="19"/>
        <v>ok</v>
      </c>
      <c r="AG84" s="28"/>
      <c r="AH84" s="50">
        <f t="shared" si="20"/>
        <v>0</v>
      </c>
      <c r="AI84" s="28"/>
      <c r="AJ84" s="28"/>
    </row>
    <row r="85" spans="1:36" hidden="1" outlineLevel="1">
      <c r="A85" s="19"/>
      <c r="B85" s="20"/>
      <c r="C85" s="56" t="str">
        <f>IFERROR(VLOOKUP(B85,'Liste Site FFME'!$A:$B,2,FALSE()),"")</f>
        <v/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21">
        <v>0</v>
      </c>
      <c r="Z85" s="21">
        <v>0</v>
      </c>
      <c r="AA85" s="21">
        <v>0</v>
      </c>
      <c r="AB85" s="17">
        <f t="shared" si="21"/>
        <v>0</v>
      </c>
      <c r="AC85" s="22"/>
      <c r="AD85" s="63">
        <f t="shared" si="17"/>
        <v>17</v>
      </c>
      <c r="AE85" s="63">
        <f t="shared" si="18"/>
        <v>0</v>
      </c>
      <c r="AF85" s="49" t="str">
        <f t="shared" si="19"/>
        <v>ok</v>
      </c>
      <c r="AG85" s="28"/>
      <c r="AH85" s="50">
        <f t="shared" si="20"/>
        <v>0</v>
      </c>
      <c r="AI85" s="28"/>
      <c r="AJ85" s="28"/>
    </row>
    <row r="86" spans="1:36" hidden="1" outlineLevel="1">
      <c r="A86" s="19"/>
      <c r="B86" s="20"/>
      <c r="C86" s="56" t="str">
        <f>IFERROR(VLOOKUP(B86,'Liste Site FFME'!$A:$B,2,FALSE()),"")</f>
        <v/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17">
        <f t="shared" si="21"/>
        <v>0</v>
      </c>
      <c r="AC86" s="22"/>
      <c r="AD86" s="63">
        <f t="shared" si="17"/>
        <v>17</v>
      </c>
      <c r="AE86" s="63">
        <f t="shared" si="18"/>
        <v>0</v>
      </c>
      <c r="AF86" s="49" t="str">
        <f t="shared" si="19"/>
        <v>ok</v>
      </c>
      <c r="AG86" s="28"/>
      <c r="AH86" s="50">
        <f t="shared" si="20"/>
        <v>0</v>
      </c>
      <c r="AI86" s="28"/>
      <c r="AJ86" s="28"/>
    </row>
    <row r="87" spans="1:36" hidden="1" outlineLevel="1">
      <c r="A87" s="19"/>
      <c r="B87" s="20"/>
      <c r="C87" s="56" t="str">
        <f>IFERROR(VLOOKUP(B87,'Liste Site FFME'!$A:$B,2,FALSE()),"")</f>
        <v/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  <c r="Z87" s="21">
        <v>0</v>
      </c>
      <c r="AA87" s="21">
        <v>0</v>
      </c>
      <c r="AB87" s="17">
        <f t="shared" si="21"/>
        <v>0</v>
      </c>
      <c r="AC87" s="22"/>
      <c r="AD87" s="63">
        <f t="shared" si="17"/>
        <v>17</v>
      </c>
      <c r="AE87" s="63">
        <f t="shared" si="18"/>
        <v>0</v>
      </c>
      <c r="AF87" s="49" t="str">
        <f t="shared" si="19"/>
        <v>ok</v>
      </c>
      <c r="AG87" s="28"/>
      <c r="AH87" s="50">
        <f t="shared" si="20"/>
        <v>0</v>
      </c>
      <c r="AI87" s="28"/>
      <c r="AJ87" s="28"/>
    </row>
    <row r="88" spans="1:36" hidden="1" outlineLevel="1">
      <c r="A88" s="19"/>
      <c r="B88" s="20"/>
      <c r="C88" s="56" t="str">
        <f>IFERROR(VLOOKUP(B88,'Liste Site FFME'!$A:$B,2,FALSE()),"")</f>
        <v/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21">
        <v>0</v>
      </c>
      <c r="Z88" s="21">
        <v>0</v>
      </c>
      <c r="AA88" s="21">
        <v>0</v>
      </c>
      <c r="AB88" s="17">
        <f t="shared" si="21"/>
        <v>0</v>
      </c>
      <c r="AC88" s="22"/>
      <c r="AD88" s="63">
        <f t="shared" si="17"/>
        <v>17</v>
      </c>
      <c r="AE88" s="63">
        <f t="shared" si="18"/>
        <v>0</v>
      </c>
      <c r="AF88" s="49" t="str">
        <f t="shared" si="19"/>
        <v>ok</v>
      </c>
      <c r="AG88" s="28"/>
      <c r="AH88" s="50">
        <f t="shared" si="20"/>
        <v>0</v>
      </c>
      <c r="AI88" s="28"/>
      <c r="AJ88" s="28"/>
    </row>
    <row r="89" spans="1:36" hidden="1" outlineLevel="1">
      <c r="A89" s="19"/>
      <c r="B89" s="20"/>
      <c r="C89" s="56" t="str">
        <f>IFERROR(VLOOKUP(B89,'Liste Site FFME'!$A:$B,2,FALSE()),"")</f>
        <v/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1">
        <v>0</v>
      </c>
      <c r="AB89" s="17">
        <f t="shared" si="21"/>
        <v>0</v>
      </c>
      <c r="AC89" s="22"/>
      <c r="AD89" s="63">
        <f t="shared" si="17"/>
        <v>17</v>
      </c>
      <c r="AE89" s="63">
        <f t="shared" si="18"/>
        <v>0</v>
      </c>
      <c r="AF89" s="49" t="str">
        <f t="shared" si="19"/>
        <v>ok</v>
      </c>
      <c r="AG89" s="28"/>
      <c r="AH89" s="50">
        <f t="shared" si="20"/>
        <v>0</v>
      </c>
      <c r="AI89" s="28"/>
      <c r="AJ89" s="28"/>
    </row>
    <row r="90" spans="1:36" hidden="1" outlineLevel="1">
      <c r="A90" s="19"/>
      <c r="B90" s="20"/>
      <c r="C90" s="56" t="str">
        <f>IFERROR(VLOOKUP(B90,'Liste Site FFME'!$A:$B,2,FALSE()),"")</f>
        <v/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  <c r="Z90" s="21">
        <v>0</v>
      </c>
      <c r="AA90" s="21">
        <v>0</v>
      </c>
      <c r="AB90" s="17">
        <f t="shared" si="21"/>
        <v>0</v>
      </c>
      <c r="AC90" s="22"/>
      <c r="AD90" s="63">
        <f t="shared" si="17"/>
        <v>17</v>
      </c>
      <c r="AE90" s="63">
        <f t="shared" si="18"/>
        <v>0</v>
      </c>
      <c r="AF90" s="49" t="str">
        <f t="shared" si="19"/>
        <v>ok</v>
      </c>
      <c r="AG90" s="28"/>
      <c r="AH90" s="50">
        <f t="shared" si="20"/>
        <v>0</v>
      </c>
      <c r="AI90" s="28"/>
      <c r="AJ90" s="28"/>
    </row>
    <row r="91" spans="1:36" hidden="1" outlineLevel="1">
      <c r="A91" s="19"/>
      <c r="B91" s="20"/>
      <c r="C91" s="56" t="str">
        <f>IFERROR(VLOOKUP(B91,'Liste Site FFME'!$A:$B,2,FALSE()),"")</f>
        <v/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  <c r="Z91" s="21">
        <v>0</v>
      </c>
      <c r="AA91" s="21">
        <v>0</v>
      </c>
      <c r="AB91" s="17">
        <f t="shared" si="21"/>
        <v>0</v>
      </c>
      <c r="AC91" s="22"/>
      <c r="AD91" s="63">
        <f t="shared" si="17"/>
        <v>17</v>
      </c>
      <c r="AE91" s="63">
        <f t="shared" si="18"/>
        <v>0</v>
      </c>
      <c r="AF91" s="49" t="str">
        <f t="shared" si="19"/>
        <v>ok</v>
      </c>
      <c r="AG91" s="28"/>
      <c r="AH91" s="50">
        <f t="shared" si="20"/>
        <v>0</v>
      </c>
      <c r="AI91" s="28"/>
      <c r="AJ91" s="28"/>
    </row>
    <row r="92" spans="1:36" hidden="1" outlineLevel="1">
      <c r="A92" s="19"/>
      <c r="B92" s="20"/>
      <c r="C92" s="56" t="str">
        <f>IFERROR(VLOOKUP(B92,'Liste Site FFME'!$A:$B,2,FALSE()),"")</f>
        <v/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  <c r="Z92" s="21">
        <v>0</v>
      </c>
      <c r="AA92" s="21">
        <v>0</v>
      </c>
      <c r="AB92" s="17">
        <f t="shared" si="21"/>
        <v>0</v>
      </c>
      <c r="AC92" s="22"/>
      <c r="AD92" s="63">
        <f t="shared" si="17"/>
        <v>17</v>
      </c>
      <c r="AE92" s="63">
        <f t="shared" si="18"/>
        <v>0</v>
      </c>
      <c r="AF92" s="49" t="str">
        <f t="shared" si="19"/>
        <v>ok</v>
      </c>
      <c r="AG92" s="28"/>
      <c r="AH92" s="50">
        <f t="shared" si="20"/>
        <v>0</v>
      </c>
      <c r="AI92" s="28"/>
      <c r="AJ92" s="28"/>
    </row>
    <row r="93" spans="1:36" hidden="1" outlineLevel="1">
      <c r="A93" s="19"/>
      <c r="B93" s="20"/>
      <c r="C93" s="56" t="str">
        <f>IFERROR(VLOOKUP(B93,'Liste Site FFME'!$A:$B,2,FALSE()),"")</f>
        <v/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17">
        <f t="shared" si="21"/>
        <v>0</v>
      </c>
      <c r="AC93" s="22"/>
      <c r="AD93" s="63">
        <f t="shared" si="17"/>
        <v>17</v>
      </c>
      <c r="AE93" s="63">
        <f t="shared" si="18"/>
        <v>0</v>
      </c>
      <c r="AF93" s="49" t="str">
        <f t="shared" si="19"/>
        <v>ok</v>
      </c>
      <c r="AG93" s="28"/>
      <c r="AH93" s="50">
        <f t="shared" si="20"/>
        <v>0</v>
      </c>
      <c r="AI93" s="28"/>
      <c r="AJ93" s="28"/>
    </row>
    <row r="94" spans="1:36" hidden="1" outlineLevel="1">
      <c r="A94" s="19"/>
      <c r="B94" s="20"/>
      <c r="C94" s="56" t="str">
        <f>IFERROR(VLOOKUP(B94,'Liste Site FFME'!$A:$B,2,FALSE()),"")</f>
        <v/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17">
        <f t="shared" si="21"/>
        <v>0</v>
      </c>
      <c r="AC94" s="22"/>
      <c r="AD94" s="63">
        <f t="shared" si="17"/>
        <v>17</v>
      </c>
      <c r="AE94" s="63">
        <f t="shared" si="18"/>
        <v>0</v>
      </c>
      <c r="AF94" s="49" t="str">
        <f t="shared" si="19"/>
        <v>ok</v>
      </c>
      <c r="AG94" s="28"/>
      <c r="AH94" s="50">
        <f t="shared" si="20"/>
        <v>0</v>
      </c>
      <c r="AI94" s="28"/>
      <c r="AJ94" s="28"/>
    </row>
    <row r="95" spans="1:36" hidden="1" outlineLevel="1">
      <c r="A95" s="19"/>
      <c r="B95" s="20"/>
      <c r="C95" s="56" t="str">
        <f>IFERROR(VLOOKUP(B95,'Liste Site FFME'!$A:$B,2,FALSE()),"")</f>
        <v/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17">
        <f t="shared" si="21"/>
        <v>0</v>
      </c>
      <c r="AC95" s="22"/>
      <c r="AD95" s="63">
        <f t="shared" si="17"/>
        <v>17</v>
      </c>
      <c r="AE95" s="63">
        <f t="shared" si="18"/>
        <v>0</v>
      </c>
      <c r="AF95" s="49" t="str">
        <f t="shared" si="19"/>
        <v>ok</v>
      </c>
      <c r="AG95" s="28"/>
      <c r="AH95" s="50">
        <f t="shared" si="20"/>
        <v>0</v>
      </c>
      <c r="AI95" s="28"/>
      <c r="AJ95" s="28"/>
    </row>
    <row r="96" spans="1:36" hidden="1" outlineLevel="1">
      <c r="A96" s="19"/>
      <c r="B96" s="20"/>
      <c r="C96" s="56" t="str">
        <f>IFERROR(VLOOKUP(B96,'Liste Site FFME'!$A:$B,2,FALSE()),"")</f>
        <v/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  <c r="Z96" s="21">
        <v>0</v>
      </c>
      <c r="AA96" s="21">
        <v>0</v>
      </c>
      <c r="AB96" s="17">
        <f t="shared" si="21"/>
        <v>0</v>
      </c>
      <c r="AC96" s="22"/>
      <c r="AD96" s="63">
        <f t="shared" si="17"/>
        <v>17</v>
      </c>
      <c r="AE96" s="63">
        <f t="shared" si="18"/>
        <v>0</v>
      </c>
      <c r="AF96" s="49" t="str">
        <f t="shared" si="19"/>
        <v>ok</v>
      </c>
      <c r="AG96" s="28"/>
      <c r="AH96" s="50">
        <f t="shared" si="20"/>
        <v>0</v>
      </c>
      <c r="AI96" s="28"/>
      <c r="AJ96" s="28"/>
    </row>
    <row r="97" spans="1:36" hidden="1" outlineLevel="1">
      <c r="A97" s="19"/>
      <c r="B97" s="20"/>
      <c r="C97" s="56" t="str">
        <f>IFERROR(VLOOKUP(B97,'Liste Site FFME'!$A:$B,2,FALSE()),"")</f>
        <v/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  <c r="Z97" s="21">
        <v>0</v>
      </c>
      <c r="AA97" s="21">
        <v>0</v>
      </c>
      <c r="AB97" s="17">
        <f t="shared" si="21"/>
        <v>0</v>
      </c>
      <c r="AC97" s="22"/>
      <c r="AD97" s="63">
        <f t="shared" si="17"/>
        <v>17</v>
      </c>
      <c r="AE97" s="63">
        <f t="shared" si="18"/>
        <v>0</v>
      </c>
      <c r="AF97" s="49" t="str">
        <f t="shared" si="19"/>
        <v>ok</v>
      </c>
      <c r="AG97" s="28"/>
      <c r="AH97" s="50">
        <f t="shared" si="20"/>
        <v>0</v>
      </c>
      <c r="AI97" s="28"/>
      <c r="AJ97" s="28"/>
    </row>
    <row r="98" spans="1:36" hidden="1" outlineLevel="1">
      <c r="A98" s="19"/>
      <c r="B98" s="20"/>
      <c r="C98" s="56" t="str">
        <f>IFERROR(VLOOKUP(B98,'Liste Site FFME'!$A:$B,2,FALSE()),"")</f>
        <v/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  <c r="Z98" s="21">
        <v>0</v>
      </c>
      <c r="AA98" s="21">
        <v>0</v>
      </c>
      <c r="AB98" s="17">
        <f t="shared" si="21"/>
        <v>0</v>
      </c>
      <c r="AC98" s="22"/>
      <c r="AD98" s="63">
        <f t="shared" si="17"/>
        <v>17</v>
      </c>
      <c r="AE98" s="63">
        <f t="shared" si="18"/>
        <v>0</v>
      </c>
      <c r="AF98" s="49" t="str">
        <f t="shared" si="19"/>
        <v>ok</v>
      </c>
      <c r="AG98" s="28"/>
      <c r="AH98" s="50">
        <f t="shared" si="20"/>
        <v>0</v>
      </c>
      <c r="AI98" s="28"/>
      <c r="AJ98" s="28"/>
    </row>
    <row r="99" spans="1:36" hidden="1" outlineLevel="1">
      <c r="A99" s="19"/>
      <c r="B99" s="20"/>
      <c r="C99" s="56" t="str">
        <f>IFERROR(VLOOKUP(B99,'Liste Site FFME'!$A:$B,2,FALSE()),"")</f>
        <v/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  <c r="Z99" s="21">
        <v>0</v>
      </c>
      <c r="AA99" s="21">
        <v>0</v>
      </c>
      <c r="AB99" s="17">
        <f t="shared" si="21"/>
        <v>0</v>
      </c>
      <c r="AC99" s="22"/>
      <c r="AD99" s="63">
        <f t="shared" si="17"/>
        <v>17</v>
      </c>
      <c r="AE99" s="63">
        <f t="shared" si="18"/>
        <v>0</v>
      </c>
      <c r="AF99" s="49" t="str">
        <f t="shared" si="19"/>
        <v>ok</v>
      </c>
      <c r="AG99" s="28"/>
      <c r="AH99" s="50">
        <f t="shared" si="20"/>
        <v>0</v>
      </c>
      <c r="AI99" s="28"/>
      <c r="AJ99" s="28"/>
    </row>
    <row r="100" spans="1:36" hidden="1" outlineLevel="1">
      <c r="A100" s="19"/>
      <c r="B100" s="20"/>
      <c r="C100" s="56" t="str">
        <f>IFERROR(VLOOKUP(B100,'Liste Site FFME'!$A:$B,2,FALSE()),"")</f>
        <v/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  <c r="Z100" s="21">
        <v>0</v>
      </c>
      <c r="AA100" s="21">
        <v>0</v>
      </c>
      <c r="AB100" s="17">
        <f t="shared" si="21"/>
        <v>0</v>
      </c>
      <c r="AC100" s="22"/>
      <c r="AD100" s="63">
        <f t="shared" si="17"/>
        <v>17</v>
      </c>
      <c r="AE100" s="63">
        <f t="shared" si="18"/>
        <v>0</v>
      </c>
      <c r="AF100" s="49" t="str">
        <f t="shared" si="19"/>
        <v>ok</v>
      </c>
      <c r="AG100" s="28"/>
      <c r="AH100" s="50">
        <f t="shared" si="20"/>
        <v>0</v>
      </c>
      <c r="AI100" s="28"/>
      <c r="AJ100" s="28"/>
    </row>
    <row r="101" spans="1:36" hidden="1" outlineLevel="1">
      <c r="A101" s="19"/>
      <c r="B101" s="20"/>
      <c r="C101" s="56" t="str">
        <f>IFERROR(VLOOKUP(B101,'Liste Site FFME'!$A:$B,2,FALSE()),"")</f>
        <v/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17">
        <f t="shared" si="21"/>
        <v>0</v>
      </c>
      <c r="AC101" s="22"/>
      <c r="AD101" s="63">
        <f t="shared" si="17"/>
        <v>17</v>
      </c>
      <c r="AE101" s="63">
        <f t="shared" si="18"/>
        <v>0</v>
      </c>
      <c r="AF101" s="49" t="str">
        <f t="shared" si="19"/>
        <v>ok</v>
      </c>
      <c r="AG101" s="28"/>
      <c r="AH101" s="50">
        <f t="shared" si="20"/>
        <v>0</v>
      </c>
      <c r="AI101" s="28"/>
      <c r="AJ101" s="28"/>
    </row>
    <row r="102" spans="1:36" collapsed="1">
      <c r="A102" s="19"/>
      <c r="B102" s="20"/>
      <c r="C102" s="56" t="str">
        <f>IFERROR(VLOOKUP(B102,'Liste Site FFME'!$A:$B,2,FALSE()),"")</f>
        <v/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  <c r="Z102" s="21">
        <v>0</v>
      </c>
      <c r="AA102" s="21">
        <v>0</v>
      </c>
      <c r="AB102" s="17">
        <f t="shared" si="21"/>
        <v>0</v>
      </c>
      <c r="AC102" s="22"/>
      <c r="AD102" s="63">
        <f t="shared" si="17"/>
        <v>17</v>
      </c>
      <c r="AE102" s="63">
        <f t="shared" si="18"/>
        <v>0</v>
      </c>
      <c r="AF102" s="49" t="str">
        <f t="shared" si="19"/>
        <v>ok</v>
      </c>
      <c r="AG102" s="28"/>
      <c r="AH102" s="50">
        <f t="shared" si="20"/>
        <v>0</v>
      </c>
      <c r="AI102" s="28"/>
      <c r="AJ102" s="28"/>
    </row>
    <row r="103" spans="1:36">
      <c r="A103" s="19"/>
      <c r="B103" s="20"/>
      <c r="C103" s="56" t="str">
        <f>IFERROR(VLOOKUP(B103,'Liste Site FFME'!$A:$B,2,FALSE()),"")</f>
        <v/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17">
        <f t="shared" si="21"/>
        <v>0</v>
      </c>
      <c r="AC103" s="22"/>
      <c r="AD103" s="63">
        <f t="shared" si="17"/>
        <v>17</v>
      </c>
      <c r="AE103" s="63">
        <f t="shared" si="18"/>
        <v>0</v>
      </c>
      <c r="AF103" s="49" t="str">
        <f t="shared" si="19"/>
        <v>ok</v>
      </c>
      <c r="AG103" s="28"/>
      <c r="AH103" s="50">
        <f t="shared" si="20"/>
        <v>0</v>
      </c>
      <c r="AI103" s="28"/>
      <c r="AJ103" s="28"/>
    </row>
    <row r="104" spans="1:36">
      <c r="A104" s="19"/>
      <c r="B104" s="20"/>
      <c r="C104" s="56" t="str">
        <f>IFERROR(VLOOKUP(B104,'Liste Site FFME'!$A:$B,2,FALSE()),"")</f>
        <v/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17">
        <f t="shared" si="21"/>
        <v>0</v>
      </c>
      <c r="AC104" s="22"/>
      <c r="AD104" s="63">
        <f t="shared" si="17"/>
        <v>17</v>
      </c>
      <c r="AE104" s="63">
        <f t="shared" si="18"/>
        <v>0</v>
      </c>
      <c r="AF104" s="49" t="str">
        <f t="shared" si="19"/>
        <v>ok</v>
      </c>
      <c r="AG104" s="28"/>
      <c r="AH104" s="50">
        <f t="shared" si="20"/>
        <v>0</v>
      </c>
      <c r="AI104" s="28"/>
      <c r="AJ104" s="28"/>
    </row>
    <row r="105" spans="1:36">
      <c r="A105" s="19"/>
      <c r="B105" s="20"/>
      <c r="C105" s="56" t="str">
        <f>IFERROR(VLOOKUP(B105,'Liste Site FFME'!$A:$B,2,FALSE()),"")</f>
        <v/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  <c r="Z105" s="21">
        <v>0</v>
      </c>
      <c r="AA105" s="21">
        <v>0</v>
      </c>
      <c r="AB105" s="17">
        <f t="shared" si="21"/>
        <v>0</v>
      </c>
      <c r="AC105" s="22"/>
      <c r="AD105" s="63">
        <f t="shared" si="17"/>
        <v>17</v>
      </c>
      <c r="AE105" s="63">
        <f t="shared" si="18"/>
        <v>0</v>
      </c>
      <c r="AF105" s="49" t="str">
        <f t="shared" si="19"/>
        <v>ok</v>
      </c>
      <c r="AG105" s="28"/>
      <c r="AH105" s="50">
        <f t="shared" si="20"/>
        <v>0</v>
      </c>
      <c r="AI105" s="28"/>
      <c r="AJ105" s="28"/>
    </row>
    <row r="106" spans="1:36">
      <c r="A106" s="19"/>
      <c r="B106" s="20"/>
      <c r="C106" s="56" t="str">
        <f>IFERROR(VLOOKUP(B106,'Liste Site FFME'!$A:$B,2,FALSE()),"")</f>
        <v/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  <c r="Z106" s="21">
        <v>0</v>
      </c>
      <c r="AA106" s="21">
        <v>0</v>
      </c>
      <c r="AB106" s="17">
        <f t="shared" si="21"/>
        <v>0</v>
      </c>
      <c r="AC106" s="22"/>
      <c r="AD106" s="63">
        <f t="shared" ref="AD106:AD115" si="22">IF(AG106="x","*",RANK(AH106,$AH$10:$AH$101))</f>
        <v>17</v>
      </c>
      <c r="AE106" s="63">
        <f t="shared" ref="AE106:AE115" si="23">SUM(D106:AA106)</f>
        <v>0</v>
      </c>
      <c r="AF106" s="49" t="str">
        <f t="shared" ref="AF106:AF115" si="24">IF(AB106&lt;AB107,"ERR","ok")</f>
        <v>ok</v>
      </c>
      <c r="AG106" s="28"/>
      <c r="AH106" s="50">
        <f t="shared" ref="AH106:AH137" si="25">IF(AG106="x",0,AB106)</f>
        <v>0</v>
      </c>
      <c r="AI106" s="28"/>
      <c r="AJ106" s="28"/>
    </row>
    <row r="107" spans="1:36">
      <c r="A107" s="19"/>
      <c r="B107" s="20"/>
      <c r="C107" s="56" t="str">
        <f>IFERROR(VLOOKUP(B107,'Liste Site FFME'!$A:$B,2,FALSE()),"")</f>
        <v/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  <c r="Z107" s="21">
        <v>0</v>
      </c>
      <c r="AA107" s="21">
        <v>0</v>
      </c>
      <c r="AB107" s="17">
        <f t="shared" si="21"/>
        <v>0</v>
      </c>
      <c r="AC107" s="22"/>
      <c r="AD107" s="63">
        <f t="shared" si="22"/>
        <v>17</v>
      </c>
      <c r="AE107" s="63">
        <f t="shared" si="23"/>
        <v>0</v>
      </c>
      <c r="AF107" s="49" t="str">
        <f t="shared" si="24"/>
        <v>ok</v>
      </c>
      <c r="AG107" s="28"/>
      <c r="AH107" s="50">
        <f t="shared" si="25"/>
        <v>0</v>
      </c>
      <c r="AI107" s="28"/>
      <c r="AJ107" s="28"/>
    </row>
    <row r="108" spans="1:36">
      <c r="A108" s="19"/>
      <c r="B108" s="20"/>
      <c r="C108" s="56" t="str">
        <f>IFERROR(VLOOKUP(B108,'Liste Site FFME'!$A:$B,2,FALSE()),"")</f>
        <v/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  <c r="Z108" s="21">
        <v>0</v>
      </c>
      <c r="AA108" s="21">
        <v>0</v>
      </c>
      <c r="AB108" s="17">
        <f t="shared" si="21"/>
        <v>0</v>
      </c>
      <c r="AC108" s="22"/>
      <c r="AD108" s="63">
        <f t="shared" si="22"/>
        <v>17</v>
      </c>
      <c r="AE108" s="63">
        <f t="shared" si="23"/>
        <v>0</v>
      </c>
      <c r="AF108" s="49" t="str">
        <f t="shared" si="24"/>
        <v>ok</v>
      </c>
      <c r="AG108" s="28"/>
      <c r="AH108" s="50">
        <f t="shared" si="25"/>
        <v>0</v>
      </c>
      <c r="AI108" s="28"/>
      <c r="AJ108" s="28"/>
    </row>
    <row r="109" spans="1:36">
      <c r="A109" s="19"/>
      <c r="B109" s="20"/>
      <c r="C109" s="56" t="str">
        <f>IFERROR(VLOOKUP(B109,'Liste Site FFME'!$A:$B,2,FALSE()),"")</f>
        <v/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  <c r="Z109" s="21">
        <v>0</v>
      </c>
      <c r="AA109" s="21">
        <v>0</v>
      </c>
      <c r="AB109" s="17">
        <f t="shared" si="21"/>
        <v>0</v>
      </c>
      <c r="AC109" s="22"/>
      <c r="AD109" s="63">
        <f t="shared" si="22"/>
        <v>17</v>
      </c>
      <c r="AE109" s="63">
        <f t="shared" si="23"/>
        <v>0</v>
      </c>
      <c r="AF109" s="49" t="str">
        <f t="shared" si="24"/>
        <v>ok</v>
      </c>
      <c r="AG109" s="28"/>
      <c r="AH109" s="50">
        <f t="shared" si="25"/>
        <v>0</v>
      </c>
      <c r="AI109" s="28"/>
      <c r="AJ109" s="28"/>
    </row>
    <row r="110" spans="1:36">
      <c r="A110" s="19"/>
      <c r="B110" s="20"/>
      <c r="C110" s="56" t="str">
        <f>IFERROR(VLOOKUP(B110,'Liste Site FFME'!$A:$B,2,FALSE()),"")</f>
        <v/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17">
        <f t="shared" si="21"/>
        <v>0</v>
      </c>
      <c r="AC110" s="22"/>
      <c r="AD110" s="63">
        <f t="shared" si="22"/>
        <v>17</v>
      </c>
      <c r="AE110" s="63">
        <f t="shared" si="23"/>
        <v>0</v>
      </c>
      <c r="AF110" s="49" t="str">
        <f t="shared" si="24"/>
        <v>ok</v>
      </c>
      <c r="AG110" s="28"/>
      <c r="AH110" s="50">
        <f t="shared" si="25"/>
        <v>0</v>
      </c>
      <c r="AI110" s="28"/>
      <c r="AJ110" s="28"/>
    </row>
    <row r="111" spans="1:36">
      <c r="A111" s="19"/>
      <c r="B111" s="20"/>
      <c r="C111" s="56" t="str">
        <f>IFERROR(VLOOKUP(B111,'Liste Site FFME'!$A:$B,2,FALSE()),"")</f>
        <v/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  <c r="Z111" s="21">
        <v>0</v>
      </c>
      <c r="AA111" s="21">
        <v>0</v>
      </c>
      <c r="AB111" s="17">
        <f t="shared" si="21"/>
        <v>0</v>
      </c>
      <c r="AC111" s="22"/>
      <c r="AD111" s="63">
        <f t="shared" si="22"/>
        <v>17</v>
      </c>
      <c r="AE111" s="63">
        <f t="shared" si="23"/>
        <v>0</v>
      </c>
      <c r="AF111" s="49" t="str">
        <f t="shared" si="24"/>
        <v>ok</v>
      </c>
      <c r="AG111" s="28"/>
      <c r="AH111" s="50">
        <f t="shared" si="25"/>
        <v>0</v>
      </c>
      <c r="AI111" s="28"/>
      <c r="AJ111" s="28"/>
    </row>
    <row r="112" spans="1:36">
      <c r="A112" s="19"/>
      <c r="B112" s="20"/>
      <c r="C112" s="56" t="str">
        <f>IFERROR(VLOOKUP(B112,'Liste Site FFME'!$A:$B,2,FALSE()),"")</f>
        <v/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  <c r="Z112" s="21">
        <v>0</v>
      </c>
      <c r="AA112" s="21">
        <v>0</v>
      </c>
      <c r="AB112" s="17">
        <f t="shared" si="21"/>
        <v>0</v>
      </c>
      <c r="AC112" s="22"/>
      <c r="AD112" s="63">
        <f t="shared" si="22"/>
        <v>17</v>
      </c>
      <c r="AE112" s="63">
        <f t="shared" si="23"/>
        <v>0</v>
      </c>
      <c r="AF112" s="49" t="str">
        <f t="shared" si="24"/>
        <v>ok</v>
      </c>
      <c r="AG112" s="28"/>
      <c r="AH112" s="50">
        <f t="shared" si="25"/>
        <v>0</v>
      </c>
      <c r="AI112" s="28"/>
      <c r="AJ112" s="28"/>
    </row>
    <row r="113" spans="1:36">
      <c r="A113" s="19"/>
      <c r="B113" s="20"/>
      <c r="C113" s="56" t="str">
        <f>IFERROR(VLOOKUP(B113,'Liste Site FFME'!$A:$B,2,FALSE()),"")</f>
        <v/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Z113" s="21">
        <v>0</v>
      </c>
      <c r="AA113" s="21">
        <v>0</v>
      </c>
      <c r="AB113" s="17">
        <f t="shared" ref="AB113:AB144" si="26">SUMIF(D113:AA113,1,$D$7:$AA$7)</f>
        <v>0</v>
      </c>
      <c r="AC113" s="22"/>
      <c r="AD113" s="63">
        <f t="shared" si="22"/>
        <v>17</v>
      </c>
      <c r="AE113" s="63">
        <f t="shared" si="23"/>
        <v>0</v>
      </c>
      <c r="AF113" s="49" t="str">
        <f t="shared" si="24"/>
        <v>ok</v>
      </c>
      <c r="AG113" s="28"/>
      <c r="AH113" s="50">
        <f t="shared" si="25"/>
        <v>0</v>
      </c>
      <c r="AI113" s="28"/>
      <c r="AJ113" s="28"/>
    </row>
    <row r="114" spans="1:36">
      <c r="A114" s="19"/>
      <c r="B114" s="20"/>
      <c r="C114" s="56" t="str">
        <f>IFERROR(VLOOKUP(B114,'Liste Site FFME'!$A:$B,2,FALSE()),"")</f>
        <v/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  <c r="Z114" s="21">
        <v>0</v>
      </c>
      <c r="AA114" s="21">
        <v>0</v>
      </c>
      <c r="AB114" s="17">
        <f t="shared" si="26"/>
        <v>0</v>
      </c>
      <c r="AC114" s="22"/>
      <c r="AD114" s="63">
        <f t="shared" si="22"/>
        <v>17</v>
      </c>
      <c r="AE114" s="63">
        <f t="shared" si="23"/>
        <v>0</v>
      </c>
      <c r="AF114" s="49" t="str">
        <f t="shared" si="24"/>
        <v>ok</v>
      </c>
      <c r="AG114" s="28"/>
      <c r="AH114" s="50">
        <f t="shared" si="25"/>
        <v>0</v>
      </c>
      <c r="AI114" s="28"/>
      <c r="AJ114" s="28"/>
    </row>
    <row r="115" spans="1:36">
      <c r="A115" s="19"/>
      <c r="B115" s="20"/>
      <c r="C115" s="56" t="str">
        <f>IFERROR(VLOOKUP(B115,'Liste Site FFME'!$A:$B,2,FALSE()),"")</f>
        <v/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  <c r="Z115" s="21">
        <v>0</v>
      </c>
      <c r="AA115" s="21">
        <v>0</v>
      </c>
      <c r="AB115" s="17">
        <f t="shared" si="26"/>
        <v>0</v>
      </c>
      <c r="AC115" s="22"/>
      <c r="AD115" s="63">
        <f t="shared" si="22"/>
        <v>17</v>
      </c>
      <c r="AE115" s="63">
        <f t="shared" si="23"/>
        <v>0</v>
      </c>
      <c r="AF115" s="49" t="str">
        <f t="shared" si="24"/>
        <v>ok</v>
      </c>
      <c r="AG115" s="28"/>
      <c r="AH115" s="50">
        <f t="shared" si="25"/>
        <v>0</v>
      </c>
      <c r="AI115" s="28"/>
      <c r="AJ115" s="28"/>
    </row>
    <row r="116" spans="1:36">
      <c r="A116" s="19"/>
      <c r="B116" s="20"/>
      <c r="C116" s="56" t="str">
        <f>IFERROR(VLOOKUP(B116,'Liste Site FFME'!$A:$B,2,FALSE()),"")</f>
        <v/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17"/>
      <c r="AC116" s="22"/>
      <c r="AD116" s="63"/>
      <c r="AE116" s="63"/>
      <c r="AF116" s="49"/>
      <c r="AG116" s="28"/>
      <c r="AH116" s="50"/>
      <c r="AI116" s="28"/>
      <c r="AJ116" s="28"/>
    </row>
    <row r="117" spans="1:36">
      <c r="A117" s="19"/>
      <c r="B117" s="20"/>
      <c r="C117" s="56" t="str">
        <f>IFERROR(VLOOKUP(B117,'Liste Site FFME'!$A:$B,2,FALSE()),"")</f>
        <v/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17"/>
      <c r="AC117" s="22"/>
      <c r="AD117" s="63"/>
      <c r="AE117" s="63"/>
      <c r="AF117" s="49"/>
      <c r="AG117" s="28"/>
      <c r="AH117" s="50"/>
      <c r="AI117" s="28"/>
      <c r="AJ117" s="28"/>
    </row>
    <row r="118" spans="1:36">
      <c r="A118" s="19"/>
      <c r="B118" s="101" t="s">
        <v>1274</v>
      </c>
      <c r="C118" s="10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17"/>
      <c r="AC118" s="22"/>
      <c r="AD118" s="63"/>
      <c r="AE118" s="63"/>
      <c r="AF118" s="49"/>
      <c r="AG118" s="28"/>
      <c r="AH118" s="50"/>
      <c r="AI118" s="28"/>
      <c r="AJ118" s="28"/>
    </row>
    <row r="119" spans="1:36">
      <c r="A119" s="19"/>
      <c r="B119" s="101" t="s">
        <v>1273</v>
      </c>
      <c r="C119" s="10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17"/>
      <c r="AC119" s="22"/>
      <c r="AD119" s="63"/>
      <c r="AE119" s="63"/>
      <c r="AF119" s="49"/>
      <c r="AG119" s="28"/>
      <c r="AH119" s="50"/>
      <c r="AI119" s="28"/>
      <c r="AJ119" s="28"/>
    </row>
    <row r="120" spans="1:36">
      <c r="A120" s="19"/>
      <c r="B120" t="s">
        <v>1272</v>
      </c>
      <c r="C120" s="85" t="s">
        <v>1270</v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17"/>
      <c r="AC120" s="22"/>
      <c r="AD120" s="63"/>
      <c r="AE120" s="63"/>
      <c r="AF120" s="49"/>
      <c r="AG120" s="28"/>
      <c r="AH120" s="50"/>
      <c r="AI120" s="28"/>
      <c r="AJ120" s="28"/>
    </row>
    <row r="121" spans="1:36">
      <c r="A121" s="19"/>
      <c r="B121" t="s">
        <v>1271</v>
      </c>
      <c r="C121" s="85" t="s">
        <v>1270</v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17"/>
      <c r="AC121" s="22"/>
      <c r="AD121" s="63"/>
      <c r="AE121" s="63"/>
      <c r="AF121" s="49"/>
      <c r="AG121" s="28"/>
      <c r="AH121" s="50"/>
      <c r="AI121" s="28"/>
      <c r="AJ121" s="28"/>
    </row>
    <row r="122" spans="1:36">
      <c r="A122" s="19"/>
      <c r="B122" t="s">
        <v>1269</v>
      </c>
      <c r="C122" s="85" t="s">
        <v>1268</v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17"/>
      <c r="AC122" s="22"/>
      <c r="AD122" s="63"/>
      <c r="AE122" s="63"/>
      <c r="AF122" s="49"/>
      <c r="AG122" s="28"/>
      <c r="AH122" s="50"/>
      <c r="AI122" s="28"/>
      <c r="AJ122" s="28"/>
    </row>
    <row r="123" spans="1:36">
      <c r="A123" s="19"/>
      <c r="B123" t="s">
        <v>1267</v>
      </c>
      <c r="C123" s="85" t="s">
        <v>1266</v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17"/>
      <c r="AC123" s="22"/>
      <c r="AD123" s="63"/>
      <c r="AE123" s="63"/>
      <c r="AF123" s="49"/>
      <c r="AG123" s="28"/>
      <c r="AH123" s="50"/>
      <c r="AI123" s="28"/>
      <c r="AJ123" s="28"/>
    </row>
    <row r="124" spans="1:36">
      <c r="A124" s="19"/>
      <c r="B124" t="s">
        <v>1265</v>
      </c>
      <c r="C124" s="85" t="s">
        <v>1264</v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17"/>
      <c r="AC124" s="22"/>
      <c r="AD124" s="63"/>
      <c r="AE124" s="63"/>
      <c r="AF124" s="49"/>
      <c r="AG124" s="28"/>
      <c r="AH124" s="50"/>
      <c r="AI124" s="28"/>
      <c r="AJ124" s="28"/>
    </row>
    <row r="125" spans="1:36">
      <c r="A125" s="19"/>
      <c r="B125" t="s">
        <v>1263</v>
      </c>
      <c r="C125" s="85" t="s">
        <v>1262</v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17"/>
      <c r="AC125" s="22"/>
      <c r="AD125" s="63"/>
      <c r="AE125" s="63"/>
      <c r="AF125" s="49"/>
      <c r="AG125" s="28"/>
      <c r="AH125" s="50"/>
      <c r="AI125" s="28"/>
      <c r="AJ125" s="28"/>
    </row>
    <row r="126" spans="1:36">
      <c r="A126" s="19"/>
      <c r="B126" t="s">
        <v>1261</v>
      </c>
      <c r="C126" s="90">
        <v>18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17"/>
      <c r="AC126" s="22"/>
      <c r="AD126" s="63"/>
      <c r="AE126" s="63"/>
      <c r="AF126" s="49"/>
      <c r="AG126" s="28"/>
      <c r="AH126" s="50"/>
      <c r="AI126" s="28"/>
      <c r="AJ126" s="28"/>
    </row>
    <row r="127" spans="1:36">
      <c r="A127" s="19"/>
      <c r="B127" s="20"/>
      <c r="C127" s="56" t="str">
        <f>IFERROR(VLOOKUP(B127,'Liste Site FFME'!$A:$B,2,FALSE()),"")</f>
        <v/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17"/>
      <c r="AC127" s="22"/>
      <c r="AD127" s="63"/>
      <c r="AE127" s="63"/>
      <c r="AF127" s="49"/>
      <c r="AG127" s="28"/>
      <c r="AH127" s="50"/>
      <c r="AI127" s="28"/>
      <c r="AJ127" s="28"/>
    </row>
    <row r="128" spans="1:36">
      <c r="A128" s="19"/>
      <c r="B128" s="20"/>
      <c r="C128" s="56" t="str">
        <f>IFERROR(VLOOKUP(B128,'Liste Site FFME'!$A:$B,2,FALSE()),"")</f>
        <v/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17"/>
      <c r="AC128" s="22"/>
      <c r="AD128" s="63"/>
      <c r="AE128" s="63"/>
      <c r="AF128" s="49"/>
      <c r="AG128" s="28"/>
      <c r="AH128" s="50"/>
      <c r="AI128" s="28"/>
      <c r="AJ128" s="28"/>
    </row>
    <row r="129" spans="1:36">
      <c r="A129" s="19"/>
      <c r="B129" s="20"/>
      <c r="C129" s="56" t="str">
        <f>IFERROR(VLOOKUP(B129,'Liste Site FFME'!$A:$B,2,FALSE()),"")</f>
        <v/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17"/>
      <c r="AC129" s="22"/>
      <c r="AD129" s="63"/>
      <c r="AE129" s="63"/>
      <c r="AF129" s="49"/>
      <c r="AG129" s="28"/>
      <c r="AH129" s="50"/>
      <c r="AI129" s="28"/>
      <c r="AJ129" s="28"/>
    </row>
  </sheetData>
  <sheetProtection selectLockedCells="1"/>
  <autoFilter ref="A9:AJ9" xr:uid="{00000000-0009-0000-0000-000003000000}">
    <sortState xmlns:xlrd2="http://schemas.microsoft.com/office/spreadsheetml/2017/richdata2" ref="A10:AJ129">
      <sortCondition descending="1" ref="AB9"/>
    </sortState>
  </autoFilter>
  <mergeCells count="8">
    <mergeCell ref="B118:C118"/>
    <mergeCell ref="B119:C119"/>
    <mergeCell ref="AF8:AJ8"/>
    <mergeCell ref="H3:J3"/>
    <mergeCell ref="N3:AA3"/>
    <mergeCell ref="AC3:AE3"/>
    <mergeCell ref="A4:B8"/>
    <mergeCell ref="AC4:AE8"/>
  </mergeCells>
  <conditionalFormatting sqref="A1:XFD1">
    <cfRule type="cellIs" dxfId="46" priority="1" operator="equal">
      <formula>"z"</formula>
    </cfRule>
  </conditionalFormatting>
  <conditionalFormatting sqref="D10:AA129">
    <cfRule type="cellIs" dxfId="45" priority="3" operator="equal">
      <formula>1</formula>
    </cfRule>
    <cfRule type="cellIs" dxfId="44" priority="4" operator="greaterThan">
      <formula>1</formula>
    </cfRule>
  </conditionalFormatting>
  <conditionalFormatting sqref="AF1:AF1048576">
    <cfRule type="containsText" dxfId="43" priority="2" operator="containsText" text="ERR">
      <formula>NOT(ISERROR(SEARCH("ERR",AF1)))</formula>
    </cfRule>
  </conditionalFormatting>
  <dataValidations disablePrompts="1" count="1">
    <dataValidation type="list" allowBlank="1" showInputMessage="1" showErrorMessage="1" sqref="AG10:AG129 AI10:AJ129" xr:uid="{00000000-0002-0000-0300-000000000000}">
      <formula1>"',x,"</formula1>
    </dataValidation>
  </dataValidations>
  <pageMargins left="0.19685039370078741" right="0.19685039370078741" top="0.19685039370078741" bottom="0.19685039370078741" header="0.31496062992125984" footer="0.31496062992125984"/>
  <pageSetup paperSize="9" scale="7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H129"/>
  <sheetViews>
    <sheetView topLeftCell="A4" zoomScale="90" zoomScaleNormal="90" workbookViewId="0">
      <selection activeCell="T18" sqref="T18"/>
    </sheetView>
  </sheetViews>
  <sheetFormatPr baseColWidth="10" defaultRowHeight="14.4" outlineLevelRow="1"/>
  <cols>
    <col min="1" max="1" width="7.44140625" style="5" customWidth="1"/>
    <col min="2" max="2" width="28.5546875" customWidth="1"/>
    <col min="3" max="3" width="21.109375" customWidth="1"/>
    <col min="4" max="23" width="5.6640625" style="18" customWidth="1"/>
    <col min="24" max="24" width="5.6640625" style="18" hidden="1" customWidth="1"/>
    <col min="25" max="25" width="8" style="6" customWidth="1"/>
    <col min="26" max="26" width="9.6640625" style="2" customWidth="1"/>
    <col min="27" max="27" width="5.6640625" style="2" customWidth="1"/>
    <col min="28" max="28" width="11.44140625" style="2" customWidth="1"/>
    <col min="29" max="29" width="14" style="2" customWidth="1"/>
    <col min="30" max="30" width="10" style="2" customWidth="1"/>
    <col min="31" max="31" width="12.5546875" customWidth="1"/>
    <col min="32" max="32" width="7.109375" customWidth="1"/>
    <col min="33" max="33" width="8.88671875" customWidth="1"/>
    <col min="34" max="34" width="3.44140625" style="54" customWidth="1"/>
  </cols>
  <sheetData>
    <row r="1" spans="1:34" ht="16.5" customHeight="1">
      <c r="A1" s="53"/>
      <c r="B1" s="77" t="s">
        <v>875</v>
      </c>
      <c r="C1" s="54" t="s">
        <v>59</v>
      </c>
      <c r="D1" s="54" t="s">
        <v>59</v>
      </c>
      <c r="E1" s="54" t="s">
        <v>59</v>
      </c>
      <c r="F1" s="54" t="s">
        <v>59</v>
      </c>
      <c r="G1" s="54" t="s">
        <v>59</v>
      </c>
      <c r="H1" s="54" t="s">
        <v>59</v>
      </c>
      <c r="I1" s="54" t="s">
        <v>59</v>
      </c>
      <c r="J1" s="54" t="s">
        <v>59</v>
      </c>
      <c r="K1" s="54" t="s">
        <v>59</v>
      </c>
      <c r="L1" s="54" t="s">
        <v>59</v>
      </c>
      <c r="M1" s="54" t="s">
        <v>59</v>
      </c>
      <c r="N1" s="54" t="s">
        <v>60</v>
      </c>
      <c r="O1" s="54" t="s">
        <v>59</v>
      </c>
      <c r="P1" s="54" t="s">
        <v>60</v>
      </c>
      <c r="Q1" s="54" t="s">
        <v>59</v>
      </c>
      <c r="R1" s="54" t="s">
        <v>60</v>
      </c>
      <c r="S1" s="54" t="s">
        <v>59</v>
      </c>
      <c r="T1" s="54" t="s">
        <v>60</v>
      </c>
      <c r="U1" s="54" t="s">
        <v>59</v>
      </c>
      <c r="V1" s="54" t="s">
        <v>60</v>
      </c>
      <c r="W1" s="54" t="s">
        <v>59</v>
      </c>
      <c r="X1" s="54" t="s">
        <v>59</v>
      </c>
      <c r="Y1" s="55"/>
      <c r="Z1" s="54"/>
      <c r="AA1" s="54"/>
      <c r="AB1" s="54"/>
      <c r="AC1" s="60"/>
      <c r="AD1" s="60"/>
    </row>
    <row r="2" spans="1:34" ht="14.25" customHeight="1">
      <c r="A2" s="53"/>
      <c r="B2" s="77" t="s">
        <v>876</v>
      </c>
      <c r="C2" s="54"/>
      <c r="D2" s="54">
        <f>$AG$5</f>
        <v>1</v>
      </c>
      <c r="E2" s="54">
        <f>IF(D1="T",D2+1,IF(D1="Z",D2,"err"))</f>
        <v>2</v>
      </c>
      <c r="F2" s="54">
        <f t="shared" ref="F2:X2" si="0">IF(E1="T",E2+1,IF(E1="Z",E2,"err"))</f>
        <v>3</v>
      </c>
      <c r="G2" s="54">
        <f t="shared" si="0"/>
        <v>4</v>
      </c>
      <c r="H2" s="54">
        <f t="shared" si="0"/>
        <v>5</v>
      </c>
      <c r="I2" s="54">
        <f t="shared" si="0"/>
        <v>6</v>
      </c>
      <c r="J2" s="54">
        <f t="shared" si="0"/>
        <v>7</v>
      </c>
      <c r="K2" s="54">
        <f t="shared" si="0"/>
        <v>8</v>
      </c>
      <c r="L2" s="54">
        <f t="shared" si="0"/>
        <v>9</v>
      </c>
      <c r="M2" s="54">
        <f t="shared" si="0"/>
        <v>10</v>
      </c>
      <c r="N2" s="54">
        <v>11</v>
      </c>
      <c r="O2" s="54">
        <f t="shared" si="0"/>
        <v>11</v>
      </c>
      <c r="P2" s="54">
        <f t="shared" si="0"/>
        <v>12</v>
      </c>
      <c r="Q2" s="54">
        <f t="shared" si="0"/>
        <v>12</v>
      </c>
      <c r="R2" s="54">
        <f t="shared" si="0"/>
        <v>13</v>
      </c>
      <c r="S2" s="54">
        <f t="shared" si="0"/>
        <v>13</v>
      </c>
      <c r="T2" s="54">
        <f t="shared" si="0"/>
        <v>14</v>
      </c>
      <c r="U2" s="54">
        <f t="shared" si="0"/>
        <v>14</v>
      </c>
      <c r="V2" s="54">
        <f t="shared" si="0"/>
        <v>15</v>
      </c>
      <c r="W2" s="54">
        <f t="shared" si="0"/>
        <v>15</v>
      </c>
      <c r="X2" s="54">
        <f t="shared" si="0"/>
        <v>16</v>
      </c>
      <c r="Y2" s="55"/>
      <c r="Z2" s="54"/>
      <c r="AA2" s="54"/>
      <c r="AB2" s="54"/>
      <c r="AC2" s="60"/>
      <c r="AD2" s="60"/>
      <c r="AF2" s="1"/>
    </row>
    <row r="3" spans="1:34" s="3" customFormat="1" ht="18.600000000000001" thickBot="1">
      <c r="A3" s="51"/>
      <c r="B3" s="52" t="s">
        <v>0</v>
      </c>
      <c r="C3" s="45" t="s">
        <v>1245</v>
      </c>
      <c r="D3" s="57"/>
      <c r="E3" s="57"/>
      <c r="F3" s="57"/>
      <c r="G3" s="57"/>
      <c r="H3" s="98" t="s">
        <v>1241</v>
      </c>
      <c r="I3" s="98"/>
      <c r="J3" s="98"/>
      <c r="K3" s="59"/>
      <c r="L3" s="57"/>
      <c r="M3" s="57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57"/>
      <c r="Z3" s="96">
        <v>45970</v>
      </c>
      <c r="AA3" s="97"/>
      <c r="AB3" s="97"/>
      <c r="AC3" s="58"/>
      <c r="AD3" s="62"/>
      <c r="AE3" s="57"/>
      <c r="AF3" s="57"/>
      <c r="AG3" s="57"/>
      <c r="AH3" s="57"/>
    </row>
    <row r="4" spans="1:34" ht="14.25" customHeight="1">
      <c r="A4" s="99"/>
      <c r="B4" s="99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5"/>
      <c r="Z4" s="99" t="e" vm="1">
        <v>#VALUE!</v>
      </c>
      <c r="AA4" s="99"/>
      <c r="AB4" s="99"/>
      <c r="AC4" s="60"/>
      <c r="AD4" s="60"/>
      <c r="AE4" s="10" t="s">
        <v>68</v>
      </c>
      <c r="AF4" s="11"/>
      <c r="AG4" s="12"/>
    </row>
    <row r="5" spans="1:34" s="6" customFormat="1">
      <c r="A5" s="99"/>
      <c r="B5" s="99"/>
      <c r="C5" s="55"/>
      <c r="D5" s="7" t="str">
        <f>CONCATENATE(D1,D2)</f>
        <v>T1</v>
      </c>
      <c r="E5" s="7" t="str">
        <f t="shared" ref="E5:W5" si="1">CONCATENATE(E1,E2)</f>
        <v>T2</v>
      </c>
      <c r="F5" s="7" t="str">
        <f t="shared" si="1"/>
        <v>T3</v>
      </c>
      <c r="G5" s="7" t="str">
        <f t="shared" si="1"/>
        <v>T4</v>
      </c>
      <c r="H5" s="7" t="str">
        <f t="shared" si="1"/>
        <v>T5</v>
      </c>
      <c r="I5" s="7" t="str">
        <f t="shared" si="1"/>
        <v>T6</v>
      </c>
      <c r="J5" s="7" t="str">
        <f t="shared" si="1"/>
        <v>T7</v>
      </c>
      <c r="K5" s="7" t="str">
        <f t="shared" si="1"/>
        <v>T8</v>
      </c>
      <c r="L5" s="7" t="str">
        <f t="shared" si="1"/>
        <v>T9</v>
      </c>
      <c r="M5" s="7" t="str">
        <f t="shared" si="1"/>
        <v>T10</v>
      </c>
      <c r="N5" s="7" t="str">
        <f t="shared" si="1"/>
        <v>Z11</v>
      </c>
      <c r="O5" s="7" t="str">
        <f t="shared" si="1"/>
        <v>T11</v>
      </c>
      <c r="P5" s="7" t="str">
        <f t="shared" si="1"/>
        <v>Z12</v>
      </c>
      <c r="Q5" s="7" t="str">
        <f t="shared" si="1"/>
        <v>T12</v>
      </c>
      <c r="R5" s="7" t="str">
        <f t="shared" si="1"/>
        <v>Z13</v>
      </c>
      <c r="S5" s="7" t="str">
        <f t="shared" si="1"/>
        <v>T13</v>
      </c>
      <c r="T5" s="7" t="str">
        <f t="shared" si="1"/>
        <v>Z14</v>
      </c>
      <c r="U5" s="7" t="str">
        <f t="shared" si="1"/>
        <v>T14</v>
      </c>
      <c r="V5" s="7" t="str">
        <f t="shared" si="1"/>
        <v>Z15</v>
      </c>
      <c r="W5" s="7" t="str">
        <f t="shared" si="1"/>
        <v>T15</v>
      </c>
      <c r="X5" s="7" t="str">
        <f t="shared" ref="X5" si="2">_xlfn.CONCAT("V",X2,X1)</f>
        <v>V16T</v>
      </c>
      <c r="Y5" s="8" t="s">
        <v>1</v>
      </c>
      <c r="Z5" s="99"/>
      <c r="AA5" s="99"/>
      <c r="AB5" s="99"/>
      <c r="AC5" s="61"/>
      <c r="AD5" s="61"/>
      <c r="AE5" s="13"/>
      <c r="AF5" s="14" t="s">
        <v>58</v>
      </c>
      <c r="AG5" s="26">
        <v>1</v>
      </c>
      <c r="AH5" s="55"/>
    </row>
    <row r="6" spans="1:34">
      <c r="A6" s="99"/>
      <c r="B6" s="99"/>
      <c r="C6" s="46" t="s">
        <v>4</v>
      </c>
      <c r="D6" s="64">
        <f t="shared" ref="D6:O6" si="3">IF(AND(D1="T",C1="T"),1000,IF(AND(C1="Z",D1="T"),500,IF(D1="Z",500,"err")))</f>
        <v>1000</v>
      </c>
      <c r="E6" s="64">
        <f t="shared" si="3"/>
        <v>1000</v>
      </c>
      <c r="F6" s="64">
        <f t="shared" si="3"/>
        <v>1000</v>
      </c>
      <c r="G6" s="64">
        <f t="shared" si="3"/>
        <v>1000</v>
      </c>
      <c r="H6" s="64">
        <f t="shared" si="3"/>
        <v>1000</v>
      </c>
      <c r="I6" s="64">
        <f t="shared" si="3"/>
        <v>1000</v>
      </c>
      <c r="J6" s="64">
        <f t="shared" si="3"/>
        <v>1000</v>
      </c>
      <c r="K6" s="64">
        <f t="shared" si="3"/>
        <v>1000</v>
      </c>
      <c r="L6" s="64">
        <f t="shared" si="3"/>
        <v>1000</v>
      </c>
      <c r="M6" s="64">
        <f t="shared" si="3"/>
        <v>1000</v>
      </c>
      <c r="N6" s="64">
        <f t="shared" si="3"/>
        <v>500</v>
      </c>
      <c r="O6" s="64">
        <f t="shared" si="3"/>
        <v>500</v>
      </c>
      <c r="P6" s="64">
        <f>IF(AND(P1="T",O1="T"),1000,IF(AND(O1="Z",P1="T"),500,IF(P1="Z",500,"err")))</f>
        <v>500</v>
      </c>
      <c r="Q6" s="64">
        <f t="shared" ref="Q6:W6" si="4">IF(AND(Q1="T",P1="T"),1000,IF(AND(P1="Z",Q1="T"),500,IF(Q1="Z",500,"err")))</f>
        <v>500</v>
      </c>
      <c r="R6" s="64">
        <f t="shared" si="4"/>
        <v>500</v>
      </c>
      <c r="S6" s="64">
        <f t="shared" si="4"/>
        <v>500</v>
      </c>
      <c r="T6" s="64">
        <f t="shared" si="4"/>
        <v>500</v>
      </c>
      <c r="U6" s="64">
        <f t="shared" ref="U6" si="5">IF(AND(U1="T",T1="T"),1000,IF(AND(T1="Z",U1="T"),500,IF(U1="Z",500,"err")))</f>
        <v>500</v>
      </c>
      <c r="V6" s="64">
        <f t="shared" ref="V6" si="6">IF(AND(V1="T",U1="T"),1000,IF(AND(U1="Z",V1="T"),500,IF(V1="Z",500,"err")))</f>
        <v>500</v>
      </c>
      <c r="W6" s="64">
        <f t="shared" si="4"/>
        <v>500</v>
      </c>
      <c r="X6" s="64"/>
      <c r="Y6" s="48">
        <f>SUM(D6:X6)</f>
        <v>15000</v>
      </c>
      <c r="Z6" s="99"/>
      <c r="AA6" s="99"/>
      <c r="AB6" s="99"/>
      <c r="AC6" s="60"/>
      <c r="AD6" s="60"/>
      <c r="AE6" s="13"/>
      <c r="AF6" s="14"/>
      <c r="AG6" s="26">
        <v>2</v>
      </c>
    </row>
    <row r="7" spans="1:34" ht="15" thickBot="1">
      <c r="A7" s="99"/>
      <c r="B7" s="99"/>
      <c r="C7" s="46" t="s">
        <v>5</v>
      </c>
      <c r="D7" s="47">
        <f>IFERROR(D6/D8,D6)</f>
        <v>47.61904761904762</v>
      </c>
      <c r="E7" s="47">
        <f t="shared" ref="E7:X7" si="7">IFERROR(E6/E8,E6)</f>
        <v>47.61904761904762</v>
      </c>
      <c r="F7" s="47">
        <f t="shared" si="7"/>
        <v>47.61904761904762</v>
      </c>
      <c r="G7" s="47">
        <f t="shared" si="7"/>
        <v>47.61904761904762</v>
      </c>
      <c r="H7" s="47">
        <f t="shared" si="7"/>
        <v>47.61904761904762</v>
      </c>
      <c r="I7" s="47">
        <f t="shared" si="7"/>
        <v>55.555555555555557</v>
      </c>
      <c r="J7" s="47">
        <f t="shared" si="7"/>
        <v>76.92307692307692</v>
      </c>
      <c r="K7" s="47">
        <f t="shared" si="7"/>
        <v>83.333333333333329</v>
      </c>
      <c r="L7" s="47">
        <f t="shared" si="7"/>
        <v>333.33333333333331</v>
      </c>
      <c r="M7" s="47">
        <f t="shared" si="7"/>
        <v>142.85714285714286</v>
      </c>
      <c r="N7" s="47">
        <f t="shared" si="7"/>
        <v>31.25</v>
      </c>
      <c r="O7" s="47">
        <f t="shared" si="7"/>
        <v>62.5</v>
      </c>
      <c r="P7" s="47">
        <f t="shared" si="7"/>
        <v>83.333333333333329</v>
      </c>
      <c r="Q7" s="47">
        <f t="shared" si="7"/>
        <v>500</v>
      </c>
      <c r="R7" s="47">
        <f t="shared" si="7"/>
        <v>166.66666666666666</v>
      </c>
      <c r="S7" s="47">
        <f t="shared" si="7"/>
        <v>500</v>
      </c>
      <c r="T7" s="47">
        <f t="shared" si="7"/>
        <v>125</v>
      </c>
      <c r="U7" s="47">
        <f t="shared" si="7"/>
        <v>500</v>
      </c>
      <c r="V7" s="47">
        <f t="shared" si="7"/>
        <v>500</v>
      </c>
      <c r="W7" s="47">
        <f t="shared" si="7"/>
        <v>500</v>
      </c>
      <c r="X7" s="47">
        <f t="shared" si="7"/>
        <v>0</v>
      </c>
      <c r="Y7" s="48"/>
      <c r="Z7" s="99"/>
      <c r="AA7" s="99"/>
      <c r="AB7" s="99"/>
      <c r="AC7" s="60"/>
      <c r="AD7" s="60"/>
      <c r="AE7" s="13"/>
      <c r="AF7" s="14" t="s">
        <v>62</v>
      </c>
      <c r="AG7" s="26">
        <v>2</v>
      </c>
    </row>
    <row r="8" spans="1:34" ht="15" thickBot="1">
      <c r="A8" s="100"/>
      <c r="B8" s="100"/>
      <c r="C8" s="46" t="s">
        <v>6</v>
      </c>
      <c r="D8" s="47">
        <f>SUM(D10:D102)</f>
        <v>21</v>
      </c>
      <c r="E8" s="47">
        <f t="shared" ref="E8:X8" si="8">SUM(E10:E102)</f>
        <v>21</v>
      </c>
      <c r="F8" s="47">
        <f t="shared" si="8"/>
        <v>21</v>
      </c>
      <c r="G8" s="47">
        <f t="shared" si="8"/>
        <v>21</v>
      </c>
      <c r="H8" s="47">
        <f t="shared" si="8"/>
        <v>21</v>
      </c>
      <c r="I8" s="47">
        <f t="shared" si="8"/>
        <v>18</v>
      </c>
      <c r="J8" s="47">
        <f t="shared" si="8"/>
        <v>13</v>
      </c>
      <c r="K8" s="47">
        <f t="shared" si="8"/>
        <v>12</v>
      </c>
      <c r="L8" s="47">
        <f t="shared" si="8"/>
        <v>3</v>
      </c>
      <c r="M8" s="47">
        <f t="shared" si="8"/>
        <v>7</v>
      </c>
      <c r="N8" s="47">
        <f t="shared" si="8"/>
        <v>16</v>
      </c>
      <c r="O8" s="47">
        <f t="shared" si="8"/>
        <v>8</v>
      </c>
      <c r="P8" s="47">
        <f t="shared" si="8"/>
        <v>6</v>
      </c>
      <c r="Q8" s="47">
        <f t="shared" si="8"/>
        <v>0</v>
      </c>
      <c r="R8" s="47">
        <f t="shared" si="8"/>
        <v>3</v>
      </c>
      <c r="S8" s="47">
        <f t="shared" si="8"/>
        <v>0</v>
      </c>
      <c r="T8" s="47">
        <f t="shared" si="8"/>
        <v>4</v>
      </c>
      <c r="U8" s="47">
        <f t="shared" si="8"/>
        <v>0</v>
      </c>
      <c r="V8" s="47">
        <f t="shared" si="8"/>
        <v>0</v>
      </c>
      <c r="W8" s="47">
        <f t="shared" si="8"/>
        <v>0</v>
      </c>
      <c r="X8" s="47">
        <f t="shared" si="8"/>
        <v>0</v>
      </c>
      <c r="Y8" s="48"/>
      <c r="Z8" s="100"/>
      <c r="AA8" s="100"/>
      <c r="AB8" s="100"/>
      <c r="AC8" s="93" t="s">
        <v>71</v>
      </c>
      <c r="AD8" s="94"/>
      <c r="AE8" s="94"/>
      <c r="AF8" s="94"/>
      <c r="AG8" s="95"/>
    </row>
    <row r="9" spans="1:34" s="9" customFormat="1">
      <c r="A9" s="15" t="s">
        <v>63</v>
      </c>
      <c r="B9" s="15" t="s">
        <v>64</v>
      </c>
      <c r="C9" s="16" t="s">
        <v>81</v>
      </c>
      <c r="D9" s="16" t="s">
        <v>54</v>
      </c>
      <c r="E9" s="16" t="s">
        <v>54</v>
      </c>
      <c r="F9" s="16" t="s">
        <v>54</v>
      </c>
      <c r="G9" s="16" t="s">
        <v>54</v>
      </c>
      <c r="H9" s="16" t="s">
        <v>54</v>
      </c>
      <c r="I9" s="16" t="s">
        <v>54</v>
      </c>
      <c r="J9" s="16" t="s">
        <v>54</v>
      </c>
      <c r="K9" s="16" t="s">
        <v>54</v>
      </c>
      <c r="L9" s="16" t="s">
        <v>54</v>
      </c>
      <c r="M9" s="16" t="s">
        <v>54</v>
      </c>
      <c r="N9" s="16" t="s">
        <v>54</v>
      </c>
      <c r="O9" s="16" t="s">
        <v>54</v>
      </c>
      <c r="P9" s="16" t="s">
        <v>54</v>
      </c>
      <c r="Q9" s="16" t="s">
        <v>54</v>
      </c>
      <c r="R9" s="16" t="s">
        <v>54</v>
      </c>
      <c r="S9" s="16" t="s">
        <v>54</v>
      </c>
      <c r="T9" s="16" t="s">
        <v>54</v>
      </c>
      <c r="U9" s="16" t="s">
        <v>54</v>
      </c>
      <c r="V9" s="16" t="s">
        <v>54</v>
      </c>
      <c r="W9" s="16" t="s">
        <v>54</v>
      </c>
      <c r="X9" s="16" t="s">
        <v>54</v>
      </c>
      <c r="Y9" s="16" t="s">
        <v>55</v>
      </c>
      <c r="Z9" s="15" t="s">
        <v>53</v>
      </c>
      <c r="AA9" s="15" t="s">
        <v>56</v>
      </c>
      <c r="AB9" s="15" t="s">
        <v>57</v>
      </c>
      <c r="AC9" s="29" t="s">
        <v>67</v>
      </c>
      <c r="AD9" s="30" t="s">
        <v>65</v>
      </c>
      <c r="AE9" s="31" t="s">
        <v>70</v>
      </c>
      <c r="AF9" s="30" t="s">
        <v>69</v>
      </c>
      <c r="AG9" s="30" t="s">
        <v>52</v>
      </c>
      <c r="AH9" s="61"/>
    </row>
    <row r="10" spans="1:34">
      <c r="A10" s="19">
        <v>308</v>
      </c>
      <c r="B10" s="85" t="str">
        <f>'Extract 2025'!H78</f>
        <v>GERIN GARCIA Eloane</v>
      </c>
      <c r="C10" s="88" t="str">
        <f>'Extract 2025'!I78</f>
        <v>AMICALE LAIQUE DE JONAGE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0</v>
      </c>
      <c r="R10" s="21">
        <v>0</v>
      </c>
      <c r="S10" s="21">
        <v>0</v>
      </c>
      <c r="T10" s="21">
        <v>1</v>
      </c>
      <c r="U10" s="21">
        <v>0</v>
      </c>
      <c r="V10" s="21">
        <v>0</v>
      </c>
      <c r="W10" s="21">
        <v>0</v>
      </c>
      <c r="X10" s="21">
        <v>0</v>
      </c>
      <c r="Y10" s="17">
        <f t="shared" ref="Y10:Y41" si="9">SUMIF(D10:X10,1,$D$7:$X$7)</f>
        <v>1232.1810134310133</v>
      </c>
      <c r="Z10" s="22"/>
      <c r="AA10" s="63">
        <f t="shared" ref="AA10:AA41" si="10">IF(AD10="x","*",RANK(AE10,$AE$10:$AE$101))</f>
        <v>1</v>
      </c>
      <c r="AB10" s="63">
        <f t="shared" ref="AB10:AB41" si="11">SUM(D10:X10)</f>
        <v>14</v>
      </c>
      <c r="AC10" s="49" t="str">
        <f t="shared" ref="AC10:AC41" si="12">IF(Y10&lt;Y11,"ERR","ok")</f>
        <v>ok</v>
      </c>
      <c r="AD10" s="28"/>
      <c r="AE10" s="50">
        <f t="shared" ref="AE10:AE41" si="13">IF(AD10="x",0,Y10)</f>
        <v>1232.1810134310133</v>
      </c>
      <c r="AF10" s="28"/>
      <c r="AG10" s="28"/>
    </row>
    <row r="11" spans="1:34">
      <c r="A11" s="19">
        <v>313</v>
      </c>
      <c r="B11" s="85" t="str">
        <f>'Extract 2025'!H83</f>
        <v>LOPEZ Clemence</v>
      </c>
      <c r="C11" s="88" t="str">
        <f>'Extract 2025'!I83</f>
        <v>AMICALE LAIQUE DE JONAGE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1</v>
      </c>
      <c r="J11" s="21">
        <v>1</v>
      </c>
      <c r="K11" s="21">
        <v>1</v>
      </c>
      <c r="L11" s="21">
        <v>0</v>
      </c>
      <c r="M11" s="21">
        <v>1</v>
      </c>
      <c r="N11" s="21">
        <v>1</v>
      </c>
      <c r="O11" s="21">
        <v>1</v>
      </c>
      <c r="P11" s="21">
        <v>1</v>
      </c>
      <c r="Q11" s="21">
        <v>0</v>
      </c>
      <c r="R11" s="21">
        <v>1</v>
      </c>
      <c r="S11" s="21">
        <v>0</v>
      </c>
      <c r="T11" s="21">
        <v>1</v>
      </c>
      <c r="U11" s="21">
        <v>0</v>
      </c>
      <c r="V11" s="21">
        <v>0</v>
      </c>
      <c r="W11" s="21">
        <v>0</v>
      </c>
      <c r="X11" s="21">
        <v>0</v>
      </c>
      <c r="Y11" s="17">
        <f t="shared" si="9"/>
        <v>1065.5143467643468</v>
      </c>
      <c r="Z11" s="22"/>
      <c r="AA11" s="63">
        <f t="shared" si="10"/>
        <v>2</v>
      </c>
      <c r="AB11" s="63">
        <f t="shared" si="11"/>
        <v>14</v>
      </c>
      <c r="AC11" s="49" t="str">
        <f t="shared" si="12"/>
        <v>ok</v>
      </c>
      <c r="AD11" s="28"/>
      <c r="AE11" s="50">
        <f t="shared" si="13"/>
        <v>1065.5143467643468</v>
      </c>
      <c r="AF11" s="28"/>
      <c r="AG11" s="28"/>
    </row>
    <row r="12" spans="1:34">
      <c r="A12" s="19">
        <v>316</v>
      </c>
      <c r="B12" s="85" t="str">
        <f>'Extract 2025'!H86</f>
        <v>PAILLET Aliénor</v>
      </c>
      <c r="C12" s="88" t="str">
        <f>'Extract 2025'!I86</f>
        <v>LYON ESCALADE SPORTIVE</v>
      </c>
      <c r="D12" s="21">
        <v>1</v>
      </c>
      <c r="E12" s="21">
        <v>1</v>
      </c>
      <c r="F12" s="21">
        <v>1</v>
      </c>
      <c r="G12" s="21">
        <v>1</v>
      </c>
      <c r="H12" s="21">
        <v>1</v>
      </c>
      <c r="I12" s="21">
        <v>1</v>
      </c>
      <c r="J12" s="21">
        <v>1</v>
      </c>
      <c r="K12" s="21">
        <v>0</v>
      </c>
      <c r="L12" s="21">
        <v>1</v>
      </c>
      <c r="M12" s="21">
        <v>0</v>
      </c>
      <c r="N12" s="21">
        <v>1</v>
      </c>
      <c r="O12" s="21">
        <v>0</v>
      </c>
      <c r="P12" s="21">
        <v>1</v>
      </c>
      <c r="Q12" s="21">
        <v>0</v>
      </c>
      <c r="R12" s="21">
        <v>0</v>
      </c>
      <c r="S12" s="21">
        <v>0</v>
      </c>
      <c r="T12" s="21">
        <v>1</v>
      </c>
      <c r="U12" s="21">
        <v>0</v>
      </c>
      <c r="V12" s="21">
        <v>0</v>
      </c>
      <c r="W12" s="21">
        <v>0</v>
      </c>
      <c r="X12" s="21">
        <v>0</v>
      </c>
      <c r="Y12" s="17">
        <f t="shared" si="9"/>
        <v>943.49053724053726</v>
      </c>
      <c r="Z12" s="22"/>
      <c r="AA12" s="63">
        <f t="shared" si="10"/>
        <v>3</v>
      </c>
      <c r="AB12" s="63">
        <f t="shared" si="11"/>
        <v>11</v>
      </c>
      <c r="AC12" s="49" t="str">
        <f t="shared" si="12"/>
        <v>ok</v>
      </c>
      <c r="AD12" s="28"/>
      <c r="AE12" s="50">
        <f t="shared" si="13"/>
        <v>943.49053724053726</v>
      </c>
      <c r="AF12" s="28"/>
      <c r="AG12" s="28"/>
    </row>
    <row r="13" spans="1:34">
      <c r="A13" s="19">
        <v>307</v>
      </c>
      <c r="B13" s="85" t="str">
        <f>'Extract 2025'!H77</f>
        <v>DUBOIS Louise</v>
      </c>
      <c r="C13" s="88" t="str">
        <f>'Extract 2025'!I77</f>
        <v>A.S.V.E.L. SKI MONTAGNE</v>
      </c>
      <c r="D13" s="21">
        <v>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0</v>
      </c>
      <c r="M13" s="21">
        <v>1</v>
      </c>
      <c r="N13" s="21">
        <v>1</v>
      </c>
      <c r="O13" s="21">
        <v>1</v>
      </c>
      <c r="P13" s="21">
        <v>1</v>
      </c>
      <c r="Q13" s="21">
        <v>0</v>
      </c>
      <c r="R13" s="21">
        <v>1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17">
        <f t="shared" si="9"/>
        <v>940.51434676434678</v>
      </c>
      <c r="Z13" s="22"/>
      <c r="AA13" s="63">
        <f t="shared" si="10"/>
        <v>4</v>
      </c>
      <c r="AB13" s="63">
        <f t="shared" si="11"/>
        <v>13</v>
      </c>
      <c r="AC13" s="49" t="str">
        <f t="shared" si="12"/>
        <v>ok</v>
      </c>
      <c r="AD13" s="28"/>
      <c r="AE13" s="50">
        <f t="shared" si="13"/>
        <v>940.51434676434678</v>
      </c>
      <c r="AF13" s="28"/>
      <c r="AG13" s="28"/>
    </row>
    <row r="14" spans="1:34">
      <c r="A14" s="19">
        <v>301</v>
      </c>
      <c r="B14" s="85" t="str">
        <f>'Extract 2025'!H71</f>
        <v>BARTHUET Anna</v>
      </c>
      <c r="C14" s="88" t="str">
        <f>'Extract 2025'!I71</f>
        <v xml:space="preserve">LA DEGAINE ESCALADE ET MONTAGNE </v>
      </c>
      <c r="D14" s="21">
        <v>1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21">
        <v>0</v>
      </c>
      <c r="K14" s="21">
        <v>1</v>
      </c>
      <c r="L14" s="21">
        <v>0</v>
      </c>
      <c r="M14" s="21">
        <v>1</v>
      </c>
      <c r="N14" s="21">
        <v>1</v>
      </c>
      <c r="O14" s="21">
        <v>1</v>
      </c>
      <c r="P14" s="21">
        <v>0</v>
      </c>
      <c r="Q14" s="21">
        <v>0</v>
      </c>
      <c r="R14" s="21">
        <v>1</v>
      </c>
      <c r="S14" s="21">
        <v>0</v>
      </c>
      <c r="T14" s="21">
        <v>1</v>
      </c>
      <c r="U14" s="21">
        <v>0</v>
      </c>
      <c r="V14" s="21">
        <v>0</v>
      </c>
      <c r="W14" s="21">
        <v>0</v>
      </c>
      <c r="X14" s="21">
        <v>0</v>
      </c>
      <c r="Y14" s="17">
        <f t="shared" si="9"/>
        <v>905.25793650793651</v>
      </c>
      <c r="Z14" s="22"/>
      <c r="AA14" s="63">
        <f t="shared" si="10"/>
        <v>5</v>
      </c>
      <c r="AB14" s="63">
        <f t="shared" si="11"/>
        <v>12</v>
      </c>
      <c r="AC14" s="49" t="str">
        <f t="shared" si="12"/>
        <v>ok</v>
      </c>
      <c r="AD14" s="28"/>
      <c r="AE14" s="50">
        <f t="shared" si="13"/>
        <v>905.25793650793651</v>
      </c>
      <c r="AF14" s="28"/>
      <c r="AG14" s="28"/>
    </row>
    <row r="15" spans="1:34">
      <c r="A15" s="19">
        <v>309</v>
      </c>
      <c r="B15" s="85" t="str">
        <f>'Extract 2025'!H79</f>
        <v>GESTIN PROTOT Swanne</v>
      </c>
      <c r="C15" s="88" t="str">
        <f>'Extract 2025'!I79</f>
        <v>CLUB VERTIGE</v>
      </c>
      <c r="D15" s="21">
        <v>1</v>
      </c>
      <c r="E15" s="21">
        <v>1</v>
      </c>
      <c r="F15" s="21">
        <v>1</v>
      </c>
      <c r="G15" s="21">
        <v>1</v>
      </c>
      <c r="H15" s="21">
        <v>1</v>
      </c>
      <c r="I15" s="21">
        <v>0</v>
      </c>
      <c r="J15" s="21">
        <v>0</v>
      </c>
      <c r="K15" s="21">
        <v>1</v>
      </c>
      <c r="L15" s="21">
        <v>1</v>
      </c>
      <c r="M15" s="21">
        <v>0</v>
      </c>
      <c r="N15" s="21">
        <v>1</v>
      </c>
      <c r="O15" s="21">
        <v>1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17">
        <f t="shared" si="9"/>
        <v>748.51190476190482</v>
      </c>
      <c r="Z15" s="22"/>
      <c r="AA15" s="63">
        <f t="shared" si="10"/>
        <v>6</v>
      </c>
      <c r="AB15" s="63">
        <f t="shared" si="11"/>
        <v>9</v>
      </c>
      <c r="AC15" s="49" t="str">
        <f t="shared" si="12"/>
        <v>ok</v>
      </c>
      <c r="AD15" s="28"/>
      <c r="AE15" s="50">
        <f t="shared" si="13"/>
        <v>748.51190476190482</v>
      </c>
      <c r="AF15" s="28"/>
      <c r="AG15" s="28"/>
    </row>
    <row r="16" spans="1:34">
      <c r="A16" s="19">
        <v>305</v>
      </c>
      <c r="B16" s="85" t="str">
        <f>'Extract 2025'!H75</f>
        <v>CARRILLON Juliette</v>
      </c>
      <c r="C16" s="88" t="str">
        <f>'Extract 2025'!I75</f>
        <v>AMICALE LAIQUE D'ANSE</v>
      </c>
      <c r="D16" s="21">
        <v>1</v>
      </c>
      <c r="E16" s="21">
        <v>1</v>
      </c>
      <c r="F16" s="21">
        <v>1</v>
      </c>
      <c r="G16" s="21">
        <v>1</v>
      </c>
      <c r="H16" s="21">
        <v>1</v>
      </c>
      <c r="I16" s="21">
        <v>1</v>
      </c>
      <c r="J16" s="21">
        <v>1</v>
      </c>
      <c r="K16" s="21">
        <v>1</v>
      </c>
      <c r="L16" s="21">
        <v>0</v>
      </c>
      <c r="M16" s="21">
        <v>0</v>
      </c>
      <c r="N16" s="21">
        <v>1</v>
      </c>
      <c r="O16" s="21">
        <v>1</v>
      </c>
      <c r="P16" s="21">
        <v>1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17">
        <f t="shared" si="9"/>
        <v>630.99053724053726</v>
      </c>
      <c r="Z16" s="22"/>
      <c r="AA16" s="63">
        <f t="shared" si="10"/>
        <v>7</v>
      </c>
      <c r="AB16" s="63">
        <f t="shared" si="11"/>
        <v>11</v>
      </c>
      <c r="AC16" s="49" t="str">
        <f t="shared" si="12"/>
        <v>ok</v>
      </c>
      <c r="AD16" s="28"/>
      <c r="AE16" s="50">
        <f t="shared" si="13"/>
        <v>630.99053724053726</v>
      </c>
      <c r="AF16" s="28"/>
      <c r="AG16" s="28"/>
    </row>
    <row r="17" spans="1:33">
      <c r="A17" s="19">
        <v>317</v>
      </c>
      <c r="B17" s="85" t="str">
        <f>'Extract 2025'!H87</f>
        <v>PARENT Louise</v>
      </c>
      <c r="C17" s="88" t="str">
        <f>'Extract 2025'!I87</f>
        <v xml:space="preserve">LA DEGAINE ESCALADE ET MONTAGNE </v>
      </c>
      <c r="D17" s="21">
        <v>1</v>
      </c>
      <c r="E17" s="21">
        <v>1</v>
      </c>
      <c r="F17" s="21">
        <v>1</v>
      </c>
      <c r="G17" s="21">
        <v>1</v>
      </c>
      <c r="H17" s="21">
        <v>1</v>
      </c>
      <c r="I17" s="21">
        <v>1</v>
      </c>
      <c r="J17" s="21">
        <v>1</v>
      </c>
      <c r="K17" s="21">
        <v>1</v>
      </c>
      <c r="L17" s="21">
        <v>0</v>
      </c>
      <c r="M17" s="21">
        <v>1</v>
      </c>
      <c r="N17" s="21">
        <v>1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17">
        <f t="shared" si="9"/>
        <v>628.01434676434678</v>
      </c>
      <c r="Z17" s="22"/>
      <c r="AA17" s="63">
        <f t="shared" si="10"/>
        <v>8</v>
      </c>
      <c r="AB17" s="63">
        <f t="shared" si="11"/>
        <v>10</v>
      </c>
      <c r="AC17" s="49" t="str">
        <f t="shared" si="12"/>
        <v>ok</v>
      </c>
      <c r="AD17" s="28"/>
      <c r="AE17" s="50">
        <f t="shared" si="13"/>
        <v>628.01434676434678</v>
      </c>
      <c r="AF17" s="28"/>
      <c r="AG17" s="28"/>
    </row>
    <row r="18" spans="1:33">
      <c r="A18" s="19">
        <v>302</v>
      </c>
      <c r="B18" s="85" t="str">
        <f>'Extract 2025'!H72</f>
        <v>BENOIT UCAR Julie</v>
      </c>
      <c r="C18" s="88" t="str">
        <f>'Extract 2025'!I72</f>
        <v>MOUSTE'CLIP MONTAGNE ET ESCALADE</v>
      </c>
      <c r="D18" s="21">
        <v>1</v>
      </c>
      <c r="E18" s="21">
        <v>1</v>
      </c>
      <c r="F18" s="21">
        <v>1</v>
      </c>
      <c r="G18" s="21">
        <v>1</v>
      </c>
      <c r="H18" s="21">
        <v>1</v>
      </c>
      <c r="I18" s="21">
        <v>1</v>
      </c>
      <c r="J18" s="21">
        <v>0</v>
      </c>
      <c r="K18" s="21">
        <v>1</v>
      </c>
      <c r="L18" s="21">
        <v>0</v>
      </c>
      <c r="M18" s="21">
        <v>1</v>
      </c>
      <c r="N18" s="21">
        <v>1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17">
        <f t="shared" si="9"/>
        <v>551.09126984126988</v>
      </c>
      <c r="Z18" s="22"/>
      <c r="AA18" s="63">
        <f t="shared" si="10"/>
        <v>9</v>
      </c>
      <c r="AB18" s="63">
        <f t="shared" si="11"/>
        <v>9</v>
      </c>
      <c r="AC18" s="49" t="str">
        <f t="shared" si="12"/>
        <v>ok</v>
      </c>
      <c r="AD18" s="28"/>
      <c r="AE18" s="50">
        <f t="shared" si="13"/>
        <v>551.09126984126988</v>
      </c>
      <c r="AF18" s="28"/>
      <c r="AG18" s="28"/>
    </row>
    <row r="19" spans="1:33">
      <c r="A19" s="19">
        <v>315</v>
      </c>
      <c r="B19" s="85" t="str">
        <f>'Extract 2025'!H85</f>
        <v>MORELLI Elsa</v>
      </c>
      <c r="C19" s="88" t="str">
        <f>'Extract 2025'!I85</f>
        <v>MOUSTE'CLIP MONTAGNE ET ESCALADE</v>
      </c>
      <c r="D19" s="21">
        <v>1</v>
      </c>
      <c r="E19" s="21">
        <v>1</v>
      </c>
      <c r="F19" s="21">
        <v>1</v>
      </c>
      <c r="G19" s="21">
        <v>1</v>
      </c>
      <c r="H19" s="21">
        <v>1</v>
      </c>
      <c r="I19" s="21">
        <v>1</v>
      </c>
      <c r="J19" s="21">
        <v>1</v>
      </c>
      <c r="K19" s="21">
        <v>1</v>
      </c>
      <c r="L19" s="21">
        <v>0</v>
      </c>
      <c r="M19" s="21">
        <v>0</v>
      </c>
      <c r="N19" s="21">
        <v>1</v>
      </c>
      <c r="O19" s="21">
        <v>1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17">
        <f t="shared" si="9"/>
        <v>547.65720390720389</v>
      </c>
      <c r="Z19" s="22"/>
      <c r="AA19" s="63">
        <f t="shared" si="10"/>
        <v>10</v>
      </c>
      <c r="AB19" s="63">
        <f t="shared" si="11"/>
        <v>10</v>
      </c>
      <c r="AC19" s="49" t="str">
        <f t="shared" si="12"/>
        <v>ok</v>
      </c>
      <c r="AD19" s="28"/>
      <c r="AE19" s="50">
        <f t="shared" si="13"/>
        <v>547.65720390720389</v>
      </c>
      <c r="AF19" s="28"/>
      <c r="AG19" s="28"/>
    </row>
    <row r="20" spans="1:33">
      <c r="A20" s="19">
        <v>318</v>
      </c>
      <c r="B20" s="85" t="str">
        <f>'Extract 2025'!H88</f>
        <v>STRUILLOU Juliette</v>
      </c>
      <c r="C20" s="88" t="str">
        <f>'Extract 2025'!I88</f>
        <v xml:space="preserve">LA DEGAINE ESCALADE ET MONTAGNE </v>
      </c>
      <c r="D20" s="21">
        <v>1</v>
      </c>
      <c r="E20" s="21">
        <v>1</v>
      </c>
      <c r="F20" s="21">
        <v>1</v>
      </c>
      <c r="G20" s="21">
        <v>1</v>
      </c>
      <c r="H20" s="21">
        <v>1</v>
      </c>
      <c r="I20" s="21">
        <v>1</v>
      </c>
      <c r="J20" s="21">
        <v>1</v>
      </c>
      <c r="K20" s="21">
        <v>0</v>
      </c>
      <c r="L20" s="21">
        <v>0</v>
      </c>
      <c r="M20" s="21">
        <v>0</v>
      </c>
      <c r="N20" s="21">
        <v>1</v>
      </c>
      <c r="O20" s="21">
        <v>1</v>
      </c>
      <c r="P20" s="21">
        <v>1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17">
        <f t="shared" si="9"/>
        <v>547.65720390720389</v>
      </c>
      <c r="Z20" s="22"/>
      <c r="AA20" s="63">
        <f t="shared" si="10"/>
        <v>10</v>
      </c>
      <c r="AB20" s="63">
        <f t="shared" si="11"/>
        <v>10</v>
      </c>
      <c r="AC20" s="49" t="str">
        <f t="shared" si="12"/>
        <v>ok</v>
      </c>
      <c r="AD20" s="28"/>
      <c r="AE20" s="50">
        <f t="shared" si="13"/>
        <v>547.65720390720389</v>
      </c>
      <c r="AF20" s="28"/>
      <c r="AG20" s="28"/>
    </row>
    <row r="21" spans="1:33">
      <c r="A21" s="19">
        <v>321</v>
      </c>
      <c r="B21" s="85" t="str">
        <f>'Extract 2025'!H91</f>
        <v>VILLARD Julie</v>
      </c>
      <c r="C21" s="88" t="str">
        <f>'Extract 2025'!I91</f>
        <v>A.S.V.E.L. SKI MONTAGNE</v>
      </c>
      <c r="D21" s="21">
        <v>1</v>
      </c>
      <c r="E21" s="21">
        <v>1</v>
      </c>
      <c r="F21" s="21">
        <v>1</v>
      </c>
      <c r="G21" s="21">
        <v>1</v>
      </c>
      <c r="H21" s="21">
        <v>1</v>
      </c>
      <c r="I21" s="21">
        <v>1</v>
      </c>
      <c r="J21" s="21">
        <v>1</v>
      </c>
      <c r="K21" s="21">
        <v>0</v>
      </c>
      <c r="L21" s="21">
        <v>0</v>
      </c>
      <c r="M21" s="21">
        <v>1</v>
      </c>
      <c r="N21" s="21">
        <v>1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17">
        <f t="shared" si="9"/>
        <v>544.68101343101341</v>
      </c>
      <c r="Z21" s="22"/>
      <c r="AA21" s="63">
        <f t="shared" si="10"/>
        <v>12</v>
      </c>
      <c r="AB21" s="63">
        <f t="shared" si="11"/>
        <v>9</v>
      </c>
      <c r="AC21" s="49" t="str">
        <f t="shared" si="12"/>
        <v>ok</v>
      </c>
      <c r="AD21" s="28"/>
      <c r="AE21" s="50">
        <f t="shared" si="13"/>
        <v>544.68101343101341</v>
      </c>
      <c r="AF21" s="28"/>
      <c r="AG21" s="28"/>
    </row>
    <row r="22" spans="1:33">
      <c r="A22" s="19">
        <v>311</v>
      </c>
      <c r="B22" s="85" t="str">
        <f>'Extract 2025'!H81</f>
        <v>JUAN Ludivine</v>
      </c>
      <c r="C22" s="88" t="str">
        <f>'Extract 2025'!I81</f>
        <v>CHASSIEU AVENTURE</v>
      </c>
      <c r="D22" s="21">
        <v>1</v>
      </c>
      <c r="E22" s="21">
        <v>1</v>
      </c>
      <c r="F22" s="21">
        <v>1</v>
      </c>
      <c r="G22" s="21">
        <v>1</v>
      </c>
      <c r="H22" s="21">
        <v>1</v>
      </c>
      <c r="I22" s="21">
        <v>1</v>
      </c>
      <c r="J22" s="21">
        <v>1</v>
      </c>
      <c r="K22" s="21">
        <v>1</v>
      </c>
      <c r="L22" s="21">
        <v>0</v>
      </c>
      <c r="M22" s="21">
        <v>0</v>
      </c>
      <c r="N22" s="21">
        <v>1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17">
        <f t="shared" si="9"/>
        <v>485.15720390720389</v>
      </c>
      <c r="Z22" s="22"/>
      <c r="AA22" s="63">
        <f t="shared" si="10"/>
        <v>13</v>
      </c>
      <c r="AB22" s="63">
        <f t="shared" si="11"/>
        <v>9</v>
      </c>
      <c r="AC22" s="49" t="str">
        <f t="shared" si="12"/>
        <v>ok</v>
      </c>
      <c r="AD22" s="28"/>
      <c r="AE22" s="50">
        <f t="shared" si="13"/>
        <v>485.15720390720389</v>
      </c>
      <c r="AF22" s="28"/>
      <c r="AG22" s="28"/>
    </row>
    <row r="23" spans="1:33">
      <c r="A23" s="19">
        <v>320</v>
      </c>
      <c r="B23" s="85" t="str">
        <f>'Extract 2025'!H90</f>
        <v>VIALLET Clara</v>
      </c>
      <c r="C23" s="88" t="str">
        <f>'Extract 2025'!I90</f>
        <v>MOUSTE'CLIP MONTAGNE ET ESCALADE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21">
        <v>1</v>
      </c>
      <c r="L23" s="21">
        <v>0</v>
      </c>
      <c r="M23" s="21">
        <v>0</v>
      </c>
      <c r="N23" s="21">
        <v>1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17">
        <f t="shared" si="9"/>
        <v>485.15720390720389</v>
      </c>
      <c r="Z23" s="22"/>
      <c r="AA23" s="63">
        <f t="shared" si="10"/>
        <v>13</v>
      </c>
      <c r="AB23" s="63">
        <f t="shared" si="11"/>
        <v>9</v>
      </c>
      <c r="AC23" s="49" t="str">
        <f t="shared" si="12"/>
        <v>ok</v>
      </c>
      <c r="AD23" s="28"/>
      <c r="AE23" s="50">
        <f t="shared" si="13"/>
        <v>485.15720390720389</v>
      </c>
      <c r="AF23" s="28"/>
      <c r="AG23" s="28"/>
    </row>
    <row r="24" spans="1:33">
      <c r="A24" s="19">
        <v>310</v>
      </c>
      <c r="B24" s="85" t="str">
        <f>'Extract 2025'!H80</f>
        <v>HAMDOUCH Ines</v>
      </c>
      <c r="C24" s="88" t="str">
        <f>'Extract 2025'!I80</f>
        <v>MOUSTE'CLIP MONTAGNE ET ESCALADE</v>
      </c>
      <c r="D24" s="21">
        <v>1</v>
      </c>
      <c r="E24" s="21">
        <v>1</v>
      </c>
      <c r="F24" s="21">
        <v>1</v>
      </c>
      <c r="G24" s="21">
        <v>1</v>
      </c>
      <c r="H24" s="21">
        <v>1</v>
      </c>
      <c r="I24" s="21">
        <v>0</v>
      </c>
      <c r="J24" s="21">
        <v>1</v>
      </c>
      <c r="K24" s="21">
        <v>1</v>
      </c>
      <c r="L24" s="21">
        <v>0</v>
      </c>
      <c r="M24" s="21">
        <v>0</v>
      </c>
      <c r="N24" s="21">
        <v>1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17">
        <f t="shared" si="9"/>
        <v>429.60164835164835</v>
      </c>
      <c r="Z24" s="22"/>
      <c r="AA24" s="63">
        <f t="shared" si="10"/>
        <v>15</v>
      </c>
      <c r="AB24" s="63">
        <f t="shared" si="11"/>
        <v>8</v>
      </c>
      <c r="AC24" s="49" t="str">
        <f t="shared" si="12"/>
        <v>ok</v>
      </c>
      <c r="AD24" s="28"/>
      <c r="AE24" s="50">
        <f t="shared" si="13"/>
        <v>429.60164835164835</v>
      </c>
      <c r="AF24" s="28"/>
      <c r="AG24" s="28"/>
    </row>
    <row r="25" spans="1:33">
      <c r="A25" s="19">
        <v>312</v>
      </c>
      <c r="B25" s="85" t="str">
        <f>'Extract 2025'!H82</f>
        <v>KIM Noa</v>
      </c>
      <c r="C25" s="88" t="str">
        <f>'Extract 2025'!I82</f>
        <v xml:space="preserve">LA DEGAINE ESCALADE ET MONTAGNE </v>
      </c>
      <c r="D25" s="21">
        <v>1</v>
      </c>
      <c r="E25" s="21">
        <v>1</v>
      </c>
      <c r="F25" s="21">
        <v>1</v>
      </c>
      <c r="G25" s="21">
        <v>1</v>
      </c>
      <c r="H25" s="21">
        <v>1</v>
      </c>
      <c r="I25" s="21">
        <v>1</v>
      </c>
      <c r="J25" s="21">
        <v>1</v>
      </c>
      <c r="K25" s="21">
        <v>0</v>
      </c>
      <c r="L25" s="21">
        <v>0</v>
      </c>
      <c r="M25" s="21">
        <v>0</v>
      </c>
      <c r="N25" s="21">
        <v>1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17">
        <f t="shared" si="9"/>
        <v>401.82387057387058</v>
      </c>
      <c r="Z25" s="22"/>
      <c r="AA25" s="63">
        <f t="shared" si="10"/>
        <v>16</v>
      </c>
      <c r="AB25" s="63">
        <f t="shared" si="11"/>
        <v>8</v>
      </c>
      <c r="AC25" s="49" t="str">
        <f t="shared" si="12"/>
        <v>ok</v>
      </c>
      <c r="AD25" s="28"/>
      <c r="AE25" s="50">
        <f t="shared" si="13"/>
        <v>401.82387057387058</v>
      </c>
      <c r="AF25" s="28"/>
      <c r="AG25" s="28"/>
    </row>
    <row r="26" spans="1:33">
      <c r="A26" s="19">
        <v>303</v>
      </c>
      <c r="B26" s="85" t="str">
        <f>'Extract 2025'!H73</f>
        <v>BILLA Estelle</v>
      </c>
      <c r="C26" s="88" t="str">
        <f>'Extract 2025'!I73</f>
        <v>CHASSIEU AVENTURE</v>
      </c>
      <c r="D26" s="21">
        <v>1</v>
      </c>
      <c r="E26" s="21">
        <v>1</v>
      </c>
      <c r="F26" s="21">
        <v>1</v>
      </c>
      <c r="G26" s="21">
        <v>1</v>
      </c>
      <c r="H26" s="21">
        <v>1</v>
      </c>
      <c r="I26" s="21">
        <v>1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17">
        <f t="shared" si="9"/>
        <v>293.65079365079367</v>
      </c>
      <c r="Z26" s="22"/>
      <c r="AA26" s="63">
        <f t="shared" si="10"/>
        <v>17</v>
      </c>
      <c r="AB26" s="63">
        <f t="shared" si="11"/>
        <v>6</v>
      </c>
      <c r="AC26" s="49" t="str">
        <f t="shared" si="12"/>
        <v>ok</v>
      </c>
      <c r="AD26" s="28"/>
      <c r="AE26" s="50">
        <f t="shared" si="13"/>
        <v>293.65079365079367</v>
      </c>
      <c r="AF26" s="28"/>
      <c r="AG26" s="28"/>
    </row>
    <row r="27" spans="1:33">
      <c r="A27" s="19">
        <v>304</v>
      </c>
      <c r="B27" s="85" t="str">
        <f>'Extract 2025'!H74</f>
        <v>CARLUT Clara</v>
      </c>
      <c r="C27" s="88" t="str">
        <f>'Extract 2025'!I74</f>
        <v>MOUSTE'CLIP MONTAGNE ET ESCALADE</v>
      </c>
      <c r="D27" s="21">
        <v>1</v>
      </c>
      <c r="E27" s="21">
        <v>1</v>
      </c>
      <c r="F27" s="21">
        <v>1</v>
      </c>
      <c r="G27" s="21">
        <v>1</v>
      </c>
      <c r="H27" s="21">
        <v>1</v>
      </c>
      <c r="I27" s="21">
        <v>1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17">
        <f t="shared" si="9"/>
        <v>293.65079365079367</v>
      </c>
      <c r="Z27" s="22"/>
      <c r="AA27" s="63">
        <f t="shared" si="10"/>
        <v>17</v>
      </c>
      <c r="AB27" s="63">
        <f t="shared" si="11"/>
        <v>6</v>
      </c>
      <c r="AC27" s="49" t="str">
        <f t="shared" si="12"/>
        <v>ok</v>
      </c>
      <c r="AD27" s="28"/>
      <c r="AE27" s="50">
        <f t="shared" si="13"/>
        <v>293.65079365079367</v>
      </c>
      <c r="AF27" s="28"/>
      <c r="AG27" s="28"/>
    </row>
    <row r="28" spans="1:33">
      <c r="A28" s="19">
        <v>314</v>
      </c>
      <c r="B28" s="85" t="str">
        <f>'Extract 2025'!H84</f>
        <v>METHIVIER Chloé</v>
      </c>
      <c r="C28" s="88" t="str">
        <f>'Extract 2025'!I84</f>
        <v>CHASSIEU AVENTURE</v>
      </c>
      <c r="D28" s="21">
        <v>1</v>
      </c>
      <c r="E28" s="21">
        <v>1</v>
      </c>
      <c r="F28" s="21">
        <v>1</v>
      </c>
      <c r="G28" s="21">
        <v>1</v>
      </c>
      <c r="H28" s="21">
        <v>1</v>
      </c>
      <c r="I28" s="21">
        <v>1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17">
        <f t="shared" si="9"/>
        <v>293.65079365079367</v>
      </c>
      <c r="Z28" s="22"/>
      <c r="AA28" s="63">
        <f t="shared" si="10"/>
        <v>17</v>
      </c>
      <c r="AB28" s="63">
        <f t="shared" si="11"/>
        <v>6</v>
      </c>
      <c r="AC28" s="49" t="str">
        <f t="shared" si="12"/>
        <v>ok</v>
      </c>
      <c r="AD28" s="28"/>
      <c r="AE28" s="50">
        <f t="shared" si="13"/>
        <v>293.65079365079367</v>
      </c>
      <c r="AF28" s="28"/>
      <c r="AG28" s="28"/>
    </row>
    <row r="29" spans="1:33">
      <c r="A29" s="19">
        <v>319</v>
      </c>
      <c r="B29" s="85" t="str">
        <f>'Extract 2025'!H89</f>
        <v>VALOIS Justine</v>
      </c>
      <c r="C29" s="88" t="str">
        <f>'Extract 2025'!I89</f>
        <v>A.S.V.E.L. SKI MONTAGNE</v>
      </c>
      <c r="D29" s="21">
        <v>1</v>
      </c>
      <c r="E29" s="21">
        <v>1</v>
      </c>
      <c r="F29" s="21">
        <v>1</v>
      </c>
      <c r="G29" s="21">
        <v>1</v>
      </c>
      <c r="H29" s="21">
        <v>1</v>
      </c>
      <c r="I29" s="21">
        <v>1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17">
        <f t="shared" si="9"/>
        <v>293.65079365079367</v>
      </c>
      <c r="Z29" s="22"/>
      <c r="AA29" s="63">
        <f t="shared" si="10"/>
        <v>17</v>
      </c>
      <c r="AB29" s="63">
        <f t="shared" si="11"/>
        <v>6</v>
      </c>
      <c r="AC29" s="49" t="str">
        <f t="shared" si="12"/>
        <v>ok</v>
      </c>
      <c r="AD29" s="28"/>
      <c r="AE29" s="50">
        <f t="shared" si="13"/>
        <v>293.65079365079367</v>
      </c>
      <c r="AF29" s="28"/>
      <c r="AG29" s="28"/>
    </row>
    <row r="30" spans="1:33">
      <c r="A30" s="19">
        <v>306</v>
      </c>
      <c r="B30" s="85" t="str">
        <f>'Extract 2025'!H76</f>
        <v>CONVERS Capucine</v>
      </c>
      <c r="C30" s="88" t="str">
        <f>'Extract 2025'!I76</f>
        <v>AMICALE LAIQUE DE JONAGE</v>
      </c>
      <c r="D30" s="21">
        <v>1</v>
      </c>
      <c r="E30" s="21">
        <v>1</v>
      </c>
      <c r="F30" s="21">
        <v>1</v>
      </c>
      <c r="G30" s="21">
        <v>1</v>
      </c>
      <c r="H30" s="21">
        <v>1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17">
        <f t="shared" si="9"/>
        <v>238.0952380952381</v>
      </c>
      <c r="Z30" s="22"/>
      <c r="AA30" s="63">
        <f t="shared" si="10"/>
        <v>21</v>
      </c>
      <c r="AB30" s="63">
        <f t="shared" si="11"/>
        <v>5</v>
      </c>
      <c r="AC30" s="49" t="str">
        <f t="shared" si="12"/>
        <v>ok</v>
      </c>
      <c r="AD30" s="28"/>
      <c r="AE30" s="50">
        <f t="shared" si="13"/>
        <v>238.0952380952381</v>
      </c>
      <c r="AF30" s="28"/>
      <c r="AG30" s="28"/>
    </row>
    <row r="31" spans="1:33">
      <c r="A31" s="19"/>
      <c r="B31" s="85"/>
      <c r="C31" s="88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17">
        <f t="shared" si="9"/>
        <v>0</v>
      </c>
      <c r="Z31" s="22"/>
      <c r="AA31" s="63">
        <f t="shared" si="10"/>
        <v>22</v>
      </c>
      <c r="AB31" s="63">
        <f t="shared" si="11"/>
        <v>0</v>
      </c>
      <c r="AC31" s="49" t="str">
        <f t="shared" si="12"/>
        <v>ok</v>
      </c>
      <c r="AD31" s="28"/>
      <c r="AE31" s="50">
        <f t="shared" si="13"/>
        <v>0</v>
      </c>
      <c r="AF31" s="28"/>
      <c r="AG31" s="28"/>
    </row>
    <row r="32" spans="1:33">
      <c r="A32" s="19"/>
      <c r="B32" s="85"/>
      <c r="C32" s="88"/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17">
        <f t="shared" si="9"/>
        <v>0</v>
      </c>
      <c r="Z32" s="22"/>
      <c r="AA32" s="63">
        <f t="shared" si="10"/>
        <v>22</v>
      </c>
      <c r="AB32" s="63">
        <f t="shared" si="11"/>
        <v>0</v>
      </c>
      <c r="AC32" s="49" t="str">
        <f t="shared" si="12"/>
        <v>ok</v>
      </c>
      <c r="AD32" s="28"/>
      <c r="AE32" s="50">
        <f t="shared" si="13"/>
        <v>0</v>
      </c>
      <c r="AF32" s="28"/>
      <c r="AG32" s="28"/>
    </row>
    <row r="33" spans="1:33">
      <c r="A33" s="19"/>
      <c r="B33" s="20"/>
      <c r="C33" s="76" t="str">
        <f>IFERROR(VLOOKUP(B33,'Liste Site FFME'!$A:$B,2,FALSE()),"")</f>
        <v/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17">
        <f t="shared" si="9"/>
        <v>0</v>
      </c>
      <c r="Z33" s="22"/>
      <c r="AA33" s="63">
        <f t="shared" si="10"/>
        <v>22</v>
      </c>
      <c r="AB33" s="63">
        <f t="shared" si="11"/>
        <v>0</v>
      </c>
      <c r="AC33" s="49" t="str">
        <f t="shared" si="12"/>
        <v>ok</v>
      </c>
      <c r="AD33" s="28"/>
      <c r="AE33" s="50">
        <f t="shared" si="13"/>
        <v>0</v>
      </c>
      <c r="AF33" s="28"/>
      <c r="AG33" s="28"/>
    </row>
    <row r="34" spans="1:33">
      <c r="A34" s="19"/>
      <c r="B34" s="20"/>
      <c r="C34" s="76" t="str">
        <f>IFERROR(VLOOKUP(B34,'Liste Site FFME'!$A:$B,2,FALSE()),"")</f>
        <v/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17">
        <f t="shared" si="9"/>
        <v>0</v>
      </c>
      <c r="Z34" s="22"/>
      <c r="AA34" s="63">
        <f t="shared" si="10"/>
        <v>22</v>
      </c>
      <c r="AB34" s="63">
        <f t="shared" si="11"/>
        <v>0</v>
      </c>
      <c r="AC34" s="49" t="str">
        <f t="shared" si="12"/>
        <v>ok</v>
      </c>
      <c r="AD34" s="28"/>
      <c r="AE34" s="50">
        <f t="shared" si="13"/>
        <v>0</v>
      </c>
      <c r="AF34" s="28"/>
      <c r="AG34" s="28"/>
    </row>
    <row r="35" spans="1:33">
      <c r="A35" s="19"/>
      <c r="B35" s="20"/>
      <c r="C35" s="76" t="str">
        <f>IFERROR(VLOOKUP(B35,'Liste Site FFME'!$A:$B,2,FALSE()),"")</f>
        <v/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17">
        <f t="shared" si="9"/>
        <v>0</v>
      </c>
      <c r="Z35" s="22"/>
      <c r="AA35" s="63">
        <f t="shared" si="10"/>
        <v>22</v>
      </c>
      <c r="AB35" s="63">
        <f t="shared" si="11"/>
        <v>0</v>
      </c>
      <c r="AC35" s="49" t="str">
        <f t="shared" si="12"/>
        <v>ok</v>
      </c>
      <c r="AD35" s="28"/>
      <c r="AE35" s="50">
        <f t="shared" si="13"/>
        <v>0</v>
      </c>
      <c r="AF35" s="28"/>
      <c r="AG35" s="28"/>
    </row>
    <row r="36" spans="1:33">
      <c r="A36" s="19"/>
      <c r="B36" s="20"/>
      <c r="C36" s="76" t="str">
        <f>IFERROR(VLOOKUP(B36,'Liste Site FFME'!$A:$B,2,FALSE()),"")</f>
        <v/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17">
        <f t="shared" si="9"/>
        <v>0</v>
      </c>
      <c r="Z36" s="22"/>
      <c r="AA36" s="63">
        <f t="shared" si="10"/>
        <v>22</v>
      </c>
      <c r="AB36" s="63">
        <f t="shared" si="11"/>
        <v>0</v>
      </c>
      <c r="AC36" s="49" t="str">
        <f t="shared" si="12"/>
        <v>ok</v>
      </c>
      <c r="AD36" s="28"/>
      <c r="AE36" s="50">
        <f t="shared" si="13"/>
        <v>0</v>
      </c>
      <c r="AF36" s="28"/>
      <c r="AG36" s="28"/>
    </row>
    <row r="37" spans="1:33">
      <c r="A37" s="19"/>
      <c r="B37" s="20"/>
      <c r="C37" s="76" t="str">
        <f>IFERROR(VLOOKUP(B37,'Liste Site FFME'!$A:$B,2,FALSE()),"")</f>
        <v/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17">
        <f t="shared" si="9"/>
        <v>0</v>
      </c>
      <c r="Z37" s="22"/>
      <c r="AA37" s="63">
        <f t="shared" si="10"/>
        <v>22</v>
      </c>
      <c r="AB37" s="63">
        <f t="shared" si="11"/>
        <v>0</v>
      </c>
      <c r="AC37" s="49" t="str">
        <f t="shared" si="12"/>
        <v>ok</v>
      </c>
      <c r="AD37" s="28"/>
      <c r="AE37" s="50">
        <f t="shared" si="13"/>
        <v>0</v>
      </c>
      <c r="AF37" s="28"/>
      <c r="AG37" s="28"/>
    </row>
    <row r="38" spans="1:33">
      <c r="A38" s="19"/>
      <c r="B38" s="20"/>
      <c r="C38" s="76" t="str">
        <f>IFERROR(VLOOKUP(B38,'Liste Site FFME'!$A:$B,2,FALSE()),"")</f>
        <v/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17">
        <f t="shared" si="9"/>
        <v>0</v>
      </c>
      <c r="Z38" s="22"/>
      <c r="AA38" s="63">
        <f t="shared" si="10"/>
        <v>22</v>
      </c>
      <c r="AB38" s="63">
        <f t="shared" si="11"/>
        <v>0</v>
      </c>
      <c r="AC38" s="49" t="str">
        <f t="shared" si="12"/>
        <v>ok</v>
      </c>
      <c r="AD38" s="28"/>
      <c r="AE38" s="50">
        <f t="shared" si="13"/>
        <v>0</v>
      </c>
      <c r="AF38" s="28"/>
      <c r="AG38" s="28"/>
    </row>
    <row r="39" spans="1:33">
      <c r="A39" s="19"/>
      <c r="B39" s="20"/>
      <c r="C39" s="76" t="str">
        <f>IFERROR(VLOOKUP(B39,'Liste Site FFME'!$A:$B,2,FALSE()),"")</f>
        <v/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17">
        <f t="shared" si="9"/>
        <v>0</v>
      </c>
      <c r="Z39" s="22"/>
      <c r="AA39" s="63">
        <f t="shared" si="10"/>
        <v>22</v>
      </c>
      <c r="AB39" s="63">
        <f t="shared" si="11"/>
        <v>0</v>
      </c>
      <c r="AC39" s="49" t="str">
        <f t="shared" si="12"/>
        <v>ok</v>
      </c>
      <c r="AD39" s="28"/>
      <c r="AE39" s="50">
        <f t="shared" si="13"/>
        <v>0</v>
      </c>
      <c r="AF39" s="28"/>
      <c r="AG39" s="28"/>
    </row>
    <row r="40" spans="1:33">
      <c r="A40" s="19"/>
      <c r="B40" s="20"/>
      <c r="C40" s="76" t="str">
        <f>IFERROR(VLOOKUP(B40,'Liste Site FFME'!$A:$B,2,FALSE()),"")</f>
        <v/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17">
        <f t="shared" si="9"/>
        <v>0</v>
      </c>
      <c r="Z40" s="22"/>
      <c r="AA40" s="63">
        <f t="shared" si="10"/>
        <v>22</v>
      </c>
      <c r="AB40" s="63">
        <f t="shared" si="11"/>
        <v>0</v>
      </c>
      <c r="AC40" s="49" t="str">
        <f t="shared" si="12"/>
        <v>ok</v>
      </c>
      <c r="AD40" s="28"/>
      <c r="AE40" s="50">
        <f t="shared" si="13"/>
        <v>0</v>
      </c>
      <c r="AF40" s="28"/>
      <c r="AG40" s="28"/>
    </row>
    <row r="41" spans="1:33">
      <c r="A41" s="19"/>
      <c r="B41" s="20"/>
      <c r="C41" s="76" t="str">
        <f>IFERROR(VLOOKUP(B41,'Liste Site FFME'!$A:$B,2,FALSE()),"")</f>
        <v/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17">
        <f t="shared" si="9"/>
        <v>0</v>
      </c>
      <c r="Z41" s="22"/>
      <c r="AA41" s="63">
        <f t="shared" si="10"/>
        <v>22</v>
      </c>
      <c r="AB41" s="63">
        <f t="shared" si="11"/>
        <v>0</v>
      </c>
      <c r="AC41" s="49" t="str">
        <f t="shared" si="12"/>
        <v>ok</v>
      </c>
      <c r="AD41" s="28"/>
      <c r="AE41" s="50">
        <f t="shared" si="13"/>
        <v>0</v>
      </c>
      <c r="AF41" s="28"/>
      <c r="AG41" s="28"/>
    </row>
    <row r="42" spans="1:33">
      <c r="A42" s="19"/>
      <c r="B42" s="20"/>
      <c r="C42" s="76" t="str">
        <f>IFERROR(VLOOKUP(B42,'Liste Site FFME'!$A:$B,2,FALSE()),"")</f>
        <v/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17">
        <f t="shared" ref="Y42:Y73" si="14">SUMIF(D42:X42,1,$D$7:$X$7)</f>
        <v>0</v>
      </c>
      <c r="Z42" s="22"/>
      <c r="AA42" s="63">
        <f t="shared" ref="AA42:AA73" si="15">IF(AD42="x","*",RANK(AE42,$AE$10:$AE$101))</f>
        <v>22</v>
      </c>
      <c r="AB42" s="63">
        <f t="shared" ref="AB42:AB73" si="16">SUM(D42:X42)</f>
        <v>0</v>
      </c>
      <c r="AC42" s="49" t="str">
        <f t="shared" ref="AC42:AC73" si="17">IF(Y42&lt;Y43,"ERR","ok")</f>
        <v>ok</v>
      </c>
      <c r="AD42" s="28"/>
      <c r="AE42" s="50">
        <f t="shared" ref="AE42:AE73" si="18">IF(AD42="x",0,Y42)</f>
        <v>0</v>
      </c>
      <c r="AF42" s="28"/>
      <c r="AG42" s="28"/>
    </row>
    <row r="43" spans="1:33">
      <c r="A43" s="19"/>
      <c r="B43" s="20"/>
      <c r="C43" s="76" t="str">
        <f>IFERROR(VLOOKUP(B43,'Liste Site FFME'!$A:$B,2,FALSE()),"")</f>
        <v/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17">
        <f t="shared" si="14"/>
        <v>0</v>
      </c>
      <c r="Z43" s="22"/>
      <c r="AA43" s="63">
        <f t="shared" si="15"/>
        <v>22</v>
      </c>
      <c r="AB43" s="63">
        <f t="shared" si="16"/>
        <v>0</v>
      </c>
      <c r="AC43" s="49" t="str">
        <f t="shared" si="17"/>
        <v>ok</v>
      </c>
      <c r="AD43" s="28"/>
      <c r="AE43" s="50">
        <f t="shared" si="18"/>
        <v>0</v>
      </c>
      <c r="AF43" s="28"/>
      <c r="AG43" s="28"/>
    </row>
    <row r="44" spans="1:33">
      <c r="A44" s="19"/>
      <c r="B44" s="20"/>
      <c r="C44" s="76" t="str">
        <f>IFERROR(VLOOKUP(B44,'Liste Site FFME'!$A:$B,2,FALSE()),"")</f>
        <v/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17">
        <f t="shared" si="14"/>
        <v>0</v>
      </c>
      <c r="Z44" s="22"/>
      <c r="AA44" s="63">
        <f t="shared" si="15"/>
        <v>22</v>
      </c>
      <c r="AB44" s="63">
        <f t="shared" si="16"/>
        <v>0</v>
      </c>
      <c r="AC44" s="49" t="str">
        <f t="shared" si="17"/>
        <v>ok</v>
      </c>
      <c r="AD44" s="28"/>
      <c r="AE44" s="50">
        <f t="shared" si="18"/>
        <v>0</v>
      </c>
      <c r="AF44" s="28"/>
      <c r="AG44" s="28"/>
    </row>
    <row r="45" spans="1:33">
      <c r="A45" s="19"/>
      <c r="B45" s="20"/>
      <c r="C45" s="76" t="str">
        <f>IFERROR(VLOOKUP(B45,'Liste Site FFME'!$A:$B,2,FALSE()),"")</f>
        <v/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17">
        <f t="shared" si="14"/>
        <v>0</v>
      </c>
      <c r="Z45" s="22"/>
      <c r="AA45" s="63">
        <f t="shared" si="15"/>
        <v>22</v>
      </c>
      <c r="AB45" s="63">
        <f t="shared" si="16"/>
        <v>0</v>
      </c>
      <c r="AC45" s="49" t="str">
        <f t="shared" si="17"/>
        <v>ok</v>
      </c>
      <c r="AD45" s="28"/>
      <c r="AE45" s="50">
        <f t="shared" si="18"/>
        <v>0</v>
      </c>
      <c r="AF45" s="28"/>
      <c r="AG45" s="28"/>
    </row>
    <row r="46" spans="1:33">
      <c r="A46" s="19"/>
      <c r="B46" s="20"/>
      <c r="C46" s="76" t="str">
        <f>IFERROR(VLOOKUP(B46,'Liste Site FFME'!$A:$B,2,FALSE()),"")</f>
        <v/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17">
        <f t="shared" si="14"/>
        <v>0</v>
      </c>
      <c r="Z46" s="22"/>
      <c r="AA46" s="63">
        <f t="shared" si="15"/>
        <v>22</v>
      </c>
      <c r="AB46" s="63">
        <f t="shared" si="16"/>
        <v>0</v>
      </c>
      <c r="AC46" s="49" t="str">
        <f t="shared" si="17"/>
        <v>ok</v>
      </c>
      <c r="AD46" s="28"/>
      <c r="AE46" s="50">
        <f t="shared" si="18"/>
        <v>0</v>
      </c>
      <c r="AF46" s="28"/>
      <c r="AG46" s="28"/>
    </row>
    <row r="47" spans="1:33">
      <c r="A47" s="19"/>
      <c r="B47" s="20"/>
      <c r="C47" s="76" t="str">
        <f>IFERROR(VLOOKUP(B47,'Liste Site FFME'!$A:$B,2,FALSE()),"")</f>
        <v/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17">
        <f t="shared" si="14"/>
        <v>0</v>
      </c>
      <c r="Z47" s="22"/>
      <c r="AA47" s="63">
        <f t="shared" si="15"/>
        <v>22</v>
      </c>
      <c r="AB47" s="63">
        <f t="shared" si="16"/>
        <v>0</v>
      </c>
      <c r="AC47" s="49" t="str">
        <f t="shared" si="17"/>
        <v>ok</v>
      </c>
      <c r="AD47" s="28"/>
      <c r="AE47" s="50">
        <f t="shared" si="18"/>
        <v>0</v>
      </c>
      <c r="AF47" s="28"/>
      <c r="AG47" s="28"/>
    </row>
    <row r="48" spans="1:33">
      <c r="A48" s="19"/>
      <c r="B48" s="20"/>
      <c r="C48" s="76" t="str">
        <f>IFERROR(VLOOKUP(B48,'Liste Site FFME'!$A:$B,2,FALSE()),"")</f>
        <v/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17">
        <f t="shared" si="14"/>
        <v>0</v>
      </c>
      <c r="Z48" s="22"/>
      <c r="AA48" s="63">
        <f t="shared" si="15"/>
        <v>22</v>
      </c>
      <c r="AB48" s="63">
        <f t="shared" si="16"/>
        <v>0</v>
      </c>
      <c r="AC48" s="49" t="str">
        <f t="shared" si="17"/>
        <v>ok</v>
      </c>
      <c r="AD48" s="28"/>
      <c r="AE48" s="50">
        <f t="shared" si="18"/>
        <v>0</v>
      </c>
      <c r="AF48" s="28"/>
      <c r="AG48" s="28"/>
    </row>
    <row r="49" spans="1:33">
      <c r="A49" s="19"/>
      <c r="B49" s="20"/>
      <c r="C49" s="76" t="str">
        <f>IFERROR(VLOOKUP(B49,'Liste Site FFME'!$A:$B,2,FALSE()),"")</f>
        <v/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17">
        <f t="shared" si="14"/>
        <v>0</v>
      </c>
      <c r="Z49" s="22"/>
      <c r="AA49" s="63">
        <f t="shared" si="15"/>
        <v>22</v>
      </c>
      <c r="AB49" s="63">
        <f t="shared" si="16"/>
        <v>0</v>
      </c>
      <c r="AC49" s="49" t="str">
        <f t="shared" si="17"/>
        <v>ok</v>
      </c>
      <c r="AD49" s="28"/>
      <c r="AE49" s="50">
        <f t="shared" si="18"/>
        <v>0</v>
      </c>
      <c r="AF49" s="28"/>
      <c r="AG49" s="28"/>
    </row>
    <row r="50" spans="1:33">
      <c r="A50" s="19"/>
      <c r="B50" s="20"/>
      <c r="C50" s="76" t="str">
        <f>IFERROR(VLOOKUP(B50,'Liste Site FFME'!$A:$B,2,FALSE()),"")</f>
        <v/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17">
        <f t="shared" si="14"/>
        <v>0</v>
      </c>
      <c r="Z50" s="22"/>
      <c r="AA50" s="63">
        <f t="shared" si="15"/>
        <v>22</v>
      </c>
      <c r="AB50" s="63">
        <f t="shared" si="16"/>
        <v>0</v>
      </c>
      <c r="AC50" s="49" t="str">
        <f t="shared" si="17"/>
        <v>ok</v>
      </c>
      <c r="AD50" s="28"/>
      <c r="AE50" s="50">
        <f t="shared" si="18"/>
        <v>0</v>
      </c>
      <c r="AF50" s="28"/>
      <c r="AG50" s="28"/>
    </row>
    <row r="51" spans="1:33">
      <c r="A51" s="19"/>
      <c r="B51" s="20"/>
      <c r="C51" s="76" t="str">
        <f>IFERROR(VLOOKUP(B51,'Liste Site FFME'!$A:$B,2,FALSE()),"")</f>
        <v/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17">
        <f t="shared" si="14"/>
        <v>0</v>
      </c>
      <c r="Z51" s="22"/>
      <c r="AA51" s="63">
        <f t="shared" si="15"/>
        <v>22</v>
      </c>
      <c r="AB51" s="63">
        <f t="shared" si="16"/>
        <v>0</v>
      </c>
      <c r="AC51" s="49" t="str">
        <f t="shared" si="17"/>
        <v>ok</v>
      </c>
      <c r="AD51" s="28"/>
      <c r="AE51" s="50">
        <f t="shared" si="18"/>
        <v>0</v>
      </c>
      <c r="AF51" s="28"/>
      <c r="AG51" s="28"/>
    </row>
    <row r="52" spans="1:33" hidden="1" outlineLevel="1">
      <c r="A52" s="19"/>
      <c r="B52" s="20"/>
      <c r="C52" s="76" t="str">
        <f>IFERROR(VLOOKUP(B52,'Liste Site FFME'!$A:$B,2,FALSE()),"")</f>
        <v/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17">
        <f t="shared" si="14"/>
        <v>0</v>
      </c>
      <c r="Z52" s="22"/>
      <c r="AA52" s="63">
        <f t="shared" si="15"/>
        <v>22</v>
      </c>
      <c r="AB52" s="63">
        <f t="shared" si="16"/>
        <v>0</v>
      </c>
      <c r="AC52" s="49" t="str">
        <f t="shared" si="17"/>
        <v>ok</v>
      </c>
      <c r="AD52" s="28"/>
      <c r="AE52" s="50">
        <f t="shared" si="18"/>
        <v>0</v>
      </c>
      <c r="AF52" s="28"/>
      <c r="AG52" s="28"/>
    </row>
    <row r="53" spans="1:33" hidden="1" outlineLevel="1">
      <c r="A53" s="19"/>
      <c r="B53" s="20"/>
      <c r="C53" s="76" t="str">
        <f>IFERROR(VLOOKUP(B53,'Liste Site FFME'!$A:$B,2,FALSE()),"")</f>
        <v/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17">
        <f t="shared" si="14"/>
        <v>0</v>
      </c>
      <c r="Z53" s="22"/>
      <c r="AA53" s="63">
        <f t="shared" si="15"/>
        <v>22</v>
      </c>
      <c r="AB53" s="63">
        <f t="shared" si="16"/>
        <v>0</v>
      </c>
      <c r="AC53" s="49" t="str">
        <f t="shared" si="17"/>
        <v>ok</v>
      </c>
      <c r="AD53" s="28"/>
      <c r="AE53" s="50">
        <f t="shared" si="18"/>
        <v>0</v>
      </c>
      <c r="AF53" s="28"/>
      <c r="AG53" s="28"/>
    </row>
    <row r="54" spans="1:33" hidden="1" outlineLevel="1">
      <c r="A54" s="19"/>
      <c r="B54" s="20"/>
      <c r="C54" s="76" t="str">
        <f>IFERROR(VLOOKUP(B54,'Liste Site FFME'!$A:$B,2,FALSE()),"")</f>
        <v/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17">
        <f t="shared" si="14"/>
        <v>0</v>
      </c>
      <c r="Z54" s="22"/>
      <c r="AA54" s="63">
        <f t="shared" si="15"/>
        <v>22</v>
      </c>
      <c r="AB54" s="63">
        <f t="shared" si="16"/>
        <v>0</v>
      </c>
      <c r="AC54" s="49" t="str">
        <f t="shared" si="17"/>
        <v>ok</v>
      </c>
      <c r="AD54" s="28"/>
      <c r="AE54" s="50">
        <f t="shared" si="18"/>
        <v>0</v>
      </c>
      <c r="AF54" s="28"/>
      <c r="AG54" s="28"/>
    </row>
    <row r="55" spans="1:33" hidden="1" outlineLevel="1">
      <c r="A55" s="19"/>
      <c r="B55" s="20"/>
      <c r="C55" s="76" t="str">
        <f>IFERROR(VLOOKUP(B55,'Liste Site FFME'!$A:$B,2,FALSE()),"")</f>
        <v/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17">
        <f t="shared" si="14"/>
        <v>0</v>
      </c>
      <c r="Z55" s="22"/>
      <c r="AA55" s="63">
        <f t="shared" si="15"/>
        <v>22</v>
      </c>
      <c r="AB55" s="63">
        <f t="shared" si="16"/>
        <v>0</v>
      </c>
      <c r="AC55" s="49" t="str">
        <f t="shared" si="17"/>
        <v>ok</v>
      </c>
      <c r="AD55" s="28"/>
      <c r="AE55" s="50">
        <f t="shared" si="18"/>
        <v>0</v>
      </c>
      <c r="AF55" s="28"/>
      <c r="AG55" s="28"/>
    </row>
    <row r="56" spans="1:33" hidden="1" outlineLevel="1">
      <c r="A56" s="19"/>
      <c r="B56" s="20"/>
      <c r="C56" s="76" t="str">
        <f>IFERROR(VLOOKUP(B56,'Liste Site FFME'!$A:$B,2,FALSE()),"")</f>
        <v/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17">
        <f t="shared" si="14"/>
        <v>0</v>
      </c>
      <c r="Z56" s="22"/>
      <c r="AA56" s="63">
        <f t="shared" si="15"/>
        <v>22</v>
      </c>
      <c r="AB56" s="63">
        <f t="shared" si="16"/>
        <v>0</v>
      </c>
      <c r="AC56" s="49" t="str">
        <f t="shared" si="17"/>
        <v>ok</v>
      </c>
      <c r="AD56" s="28"/>
      <c r="AE56" s="50">
        <f t="shared" si="18"/>
        <v>0</v>
      </c>
      <c r="AF56" s="28"/>
      <c r="AG56" s="28"/>
    </row>
    <row r="57" spans="1:33" hidden="1" outlineLevel="1">
      <c r="A57" s="19"/>
      <c r="B57" s="20"/>
      <c r="C57" s="76" t="str">
        <f>IFERROR(VLOOKUP(B57,'Liste Site FFME'!$A:$B,2,FALSE()),"")</f>
        <v/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17">
        <f t="shared" si="14"/>
        <v>0</v>
      </c>
      <c r="Z57" s="22"/>
      <c r="AA57" s="63">
        <f t="shared" si="15"/>
        <v>22</v>
      </c>
      <c r="AB57" s="63">
        <f t="shared" si="16"/>
        <v>0</v>
      </c>
      <c r="AC57" s="49" t="str">
        <f t="shared" si="17"/>
        <v>ok</v>
      </c>
      <c r="AD57" s="28"/>
      <c r="AE57" s="50">
        <f t="shared" si="18"/>
        <v>0</v>
      </c>
      <c r="AF57" s="28"/>
      <c r="AG57" s="28"/>
    </row>
    <row r="58" spans="1:33" hidden="1" outlineLevel="1">
      <c r="A58" s="19"/>
      <c r="B58" s="20"/>
      <c r="C58" s="76" t="str">
        <f>IFERROR(VLOOKUP(B58,'Liste Site FFME'!$A:$B,2,FALSE()),"")</f>
        <v/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17">
        <f t="shared" si="14"/>
        <v>0</v>
      </c>
      <c r="Z58" s="22"/>
      <c r="AA58" s="63">
        <f t="shared" si="15"/>
        <v>22</v>
      </c>
      <c r="AB58" s="63">
        <f t="shared" si="16"/>
        <v>0</v>
      </c>
      <c r="AC58" s="49" t="str">
        <f t="shared" si="17"/>
        <v>ok</v>
      </c>
      <c r="AD58" s="28"/>
      <c r="AE58" s="50">
        <f t="shared" si="18"/>
        <v>0</v>
      </c>
      <c r="AF58" s="28"/>
      <c r="AG58" s="28"/>
    </row>
    <row r="59" spans="1:33" hidden="1" outlineLevel="1">
      <c r="A59" s="19"/>
      <c r="B59" s="20"/>
      <c r="C59" s="76" t="str">
        <f>IFERROR(VLOOKUP(B59,'Liste Site FFME'!$A:$B,2,FALSE()),"")</f>
        <v/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17">
        <f t="shared" si="14"/>
        <v>0</v>
      </c>
      <c r="Z59" s="22"/>
      <c r="AA59" s="63">
        <f t="shared" si="15"/>
        <v>22</v>
      </c>
      <c r="AB59" s="63">
        <f t="shared" si="16"/>
        <v>0</v>
      </c>
      <c r="AC59" s="49" t="str">
        <f t="shared" si="17"/>
        <v>ok</v>
      </c>
      <c r="AD59" s="28"/>
      <c r="AE59" s="50">
        <f t="shared" si="18"/>
        <v>0</v>
      </c>
      <c r="AF59" s="28"/>
      <c r="AG59" s="28"/>
    </row>
    <row r="60" spans="1:33" hidden="1" outlineLevel="1">
      <c r="A60" s="19"/>
      <c r="B60" s="20"/>
      <c r="C60" s="76" t="str">
        <f>IFERROR(VLOOKUP(B60,'Liste Site FFME'!$A:$B,2,FALSE()),"")</f>
        <v/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17">
        <f t="shared" si="14"/>
        <v>0</v>
      </c>
      <c r="Z60" s="22"/>
      <c r="AA60" s="63">
        <f t="shared" si="15"/>
        <v>22</v>
      </c>
      <c r="AB60" s="63">
        <f t="shared" si="16"/>
        <v>0</v>
      </c>
      <c r="AC60" s="49" t="str">
        <f t="shared" si="17"/>
        <v>ok</v>
      </c>
      <c r="AD60" s="28"/>
      <c r="AE60" s="50">
        <f t="shared" si="18"/>
        <v>0</v>
      </c>
      <c r="AF60" s="28"/>
      <c r="AG60" s="28"/>
    </row>
    <row r="61" spans="1:33" hidden="1" outlineLevel="1">
      <c r="A61" s="19"/>
      <c r="B61" s="20"/>
      <c r="C61" s="76" t="str">
        <f>IFERROR(VLOOKUP(B61,'Liste Site FFME'!$A:$B,2,FALSE()),"")</f>
        <v/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17">
        <f t="shared" si="14"/>
        <v>0</v>
      </c>
      <c r="Z61" s="22"/>
      <c r="AA61" s="63">
        <f t="shared" si="15"/>
        <v>22</v>
      </c>
      <c r="AB61" s="63">
        <f t="shared" si="16"/>
        <v>0</v>
      </c>
      <c r="AC61" s="49" t="str">
        <f t="shared" si="17"/>
        <v>ok</v>
      </c>
      <c r="AD61" s="28"/>
      <c r="AE61" s="50">
        <f t="shared" si="18"/>
        <v>0</v>
      </c>
      <c r="AF61" s="28"/>
      <c r="AG61" s="28"/>
    </row>
    <row r="62" spans="1:33" hidden="1" outlineLevel="1">
      <c r="A62" s="19"/>
      <c r="B62" s="20"/>
      <c r="C62" s="76" t="str">
        <f>IFERROR(VLOOKUP(B62,'Liste Site FFME'!$A:$B,2,FALSE()),"")</f>
        <v/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17">
        <f t="shared" si="14"/>
        <v>0</v>
      </c>
      <c r="Z62" s="22"/>
      <c r="AA62" s="63">
        <f t="shared" si="15"/>
        <v>22</v>
      </c>
      <c r="AB62" s="63">
        <f t="shared" si="16"/>
        <v>0</v>
      </c>
      <c r="AC62" s="49" t="str">
        <f t="shared" si="17"/>
        <v>ok</v>
      </c>
      <c r="AD62" s="28"/>
      <c r="AE62" s="50">
        <f t="shared" si="18"/>
        <v>0</v>
      </c>
      <c r="AF62" s="28"/>
      <c r="AG62" s="28"/>
    </row>
    <row r="63" spans="1:33" hidden="1" outlineLevel="1">
      <c r="A63" s="19"/>
      <c r="B63" s="20"/>
      <c r="C63" s="76" t="str">
        <f>IFERROR(VLOOKUP(B63,'Liste Site FFME'!$A:$B,2,FALSE()),"")</f>
        <v/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17">
        <f t="shared" si="14"/>
        <v>0</v>
      </c>
      <c r="Z63" s="22"/>
      <c r="AA63" s="63">
        <f t="shared" si="15"/>
        <v>22</v>
      </c>
      <c r="AB63" s="63">
        <f t="shared" si="16"/>
        <v>0</v>
      </c>
      <c r="AC63" s="49" t="str">
        <f t="shared" si="17"/>
        <v>ok</v>
      </c>
      <c r="AD63" s="28"/>
      <c r="AE63" s="50">
        <f t="shared" si="18"/>
        <v>0</v>
      </c>
      <c r="AF63" s="28"/>
      <c r="AG63" s="28"/>
    </row>
    <row r="64" spans="1:33" hidden="1" outlineLevel="1">
      <c r="A64" s="19"/>
      <c r="B64" s="20"/>
      <c r="C64" s="76" t="str">
        <f>IFERROR(VLOOKUP(B64,'Liste Site FFME'!$A:$B,2,FALSE()),"")</f>
        <v/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17">
        <f t="shared" si="14"/>
        <v>0</v>
      </c>
      <c r="Z64" s="22"/>
      <c r="AA64" s="63">
        <f t="shared" si="15"/>
        <v>22</v>
      </c>
      <c r="AB64" s="63">
        <f t="shared" si="16"/>
        <v>0</v>
      </c>
      <c r="AC64" s="49" t="str">
        <f t="shared" si="17"/>
        <v>ok</v>
      </c>
      <c r="AD64" s="28"/>
      <c r="AE64" s="50">
        <f t="shared" si="18"/>
        <v>0</v>
      </c>
      <c r="AF64" s="28"/>
      <c r="AG64" s="28"/>
    </row>
    <row r="65" spans="1:33" hidden="1" outlineLevel="1">
      <c r="A65" s="19"/>
      <c r="B65" s="20"/>
      <c r="C65" s="76" t="str">
        <f>IFERROR(VLOOKUP(B65,'Liste Site FFME'!$A:$B,2,FALSE()),"")</f>
        <v/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17">
        <f t="shared" si="14"/>
        <v>0</v>
      </c>
      <c r="Z65" s="22"/>
      <c r="AA65" s="63">
        <f t="shared" si="15"/>
        <v>22</v>
      </c>
      <c r="AB65" s="63">
        <f t="shared" si="16"/>
        <v>0</v>
      </c>
      <c r="AC65" s="49" t="str">
        <f t="shared" si="17"/>
        <v>ok</v>
      </c>
      <c r="AD65" s="28"/>
      <c r="AE65" s="50">
        <f t="shared" si="18"/>
        <v>0</v>
      </c>
      <c r="AF65" s="28"/>
      <c r="AG65" s="28"/>
    </row>
    <row r="66" spans="1:33" hidden="1" outlineLevel="1">
      <c r="A66" s="19"/>
      <c r="B66" s="20"/>
      <c r="C66" s="76" t="str">
        <f>IFERROR(VLOOKUP(B66,'Liste Site FFME'!$A:$B,2,FALSE()),"")</f>
        <v/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17">
        <f t="shared" si="14"/>
        <v>0</v>
      </c>
      <c r="Z66" s="22"/>
      <c r="AA66" s="63">
        <f t="shared" si="15"/>
        <v>22</v>
      </c>
      <c r="AB66" s="63">
        <f t="shared" si="16"/>
        <v>0</v>
      </c>
      <c r="AC66" s="49" t="str">
        <f t="shared" si="17"/>
        <v>ok</v>
      </c>
      <c r="AD66" s="28"/>
      <c r="AE66" s="50">
        <f t="shared" si="18"/>
        <v>0</v>
      </c>
      <c r="AF66" s="28"/>
      <c r="AG66" s="28"/>
    </row>
    <row r="67" spans="1:33" hidden="1" outlineLevel="1">
      <c r="A67" s="19"/>
      <c r="B67" s="20"/>
      <c r="C67" s="76" t="str">
        <f>IFERROR(VLOOKUP(B67,'Liste Site FFME'!$A:$B,2,FALSE()),"")</f>
        <v/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17">
        <f t="shared" si="14"/>
        <v>0</v>
      </c>
      <c r="Z67" s="22"/>
      <c r="AA67" s="63">
        <f t="shared" si="15"/>
        <v>22</v>
      </c>
      <c r="AB67" s="63">
        <f t="shared" si="16"/>
        <v>0</v>
      </c>
      <c r="AC67" s="49" t="str">
        <f t="shared" si="17"/>
        <v>ok</v>
      </c>
      <c r="AD67" s="28"/>
      <c r="AE67" s="50">
        <f t="shared" si="18"/>
        <v>0</v>
      </c>
      <c r="AF67" s="28"/>
      <c r="AG67" s="28"/>
    </row>
    <row r="68" spans="1:33" hidden="1" outlineLevel="1">
      <c r="A68" s="19"/>
      <c r="B68" s="20"/>
      <c r="C68" s="76" t="str">
        <f>IFERROR(VLOOKUP(B68,'Liste Site FFME'!$A:$B,2,FALSE()),"")</f>
        <v/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17">
        <f t="shared" si="14"/>
        <v>0</v>
      </c>
      <c r="Z68" s="22"/>
      <c r="AA68" s="63">
        <f t="shared" si="15"/>
        <v>22</v>
      </c>
      <c r="AB68" s="63">
        <f t="shared" si="16"/>
        <v>0</v>
      </c>
      <c r="AC68" s="49" t="str">
        <f t="shared" si="17"/>
        <v>ok</v>
      </c>
      <c r="AD68" s="28"/>
      <c r="AE68" s="50">
        <f t="shared" si="18"/>
        <v>0</v>
      </c>
      <c r="AF68" s="28"/>
      <c r="AG68" s="28"/>
    </row>
    <row r="69" spans="1:33" hidden="1" outlineLevel="1">
      <c r="A69" s="19"/>
      <c r="B69" s="20"/>
      <c r="C69" s="76" t="str">
        <f>IFERROR(VLOOKUP(B69,'Liste Site FFME'!$A:$B,2,FALSE()),"")</f>
        <v/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17">
        <f t="shared" si="14"/>
        <v>0</v>
      </c>
      <c r="Z69" s="22"/>
      <c r="AA69" s="63">
        <f t="shared" si="15"/>
        <v>22</v>
      </c>
      <c r="AB69" s="63">
        <f t="shared" si="16"/>
        <v>0</v>
      </c>
      <c r="AC69" s="49" t="str">
        <f t="shared" si="17"/>
        <v>ok</v>
      </c>
      <c r="AD69" s="28"/>
      <c r="AE69" s="50">
        <f t="shared" si="18"/>
        <v>0</v>
      </c>
      <c r="AF69" s="28"/>
      <c r="AG69" s="28"/>
    </row>
    <row r="70" spans="1:33" hidden="1" outlineLevel="1">
      <c r="A70" s="19"/>
      <c r="B70" s="20"/>
      <c r="C70" s="76" t="str">
        <f>IFERROR(VLOOKUP(B70,'Liste Site FFME'!$A:$B,2,FALSE()),"")</f>
        <v/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17">
        <f t="shared" si="14"/>
        <v>0</v>
      </c>
      <c r="Z70" s="22"/>
      <c r="AA70" s="63">
        <f t="shared" si="15"/>
        <v>22</v>
      </c>
      <c r="AB70" s="63">
        <f t="shared" si="16"/>
        <v>0</v>
      </c>
      <c r="AC70" s="49" t="str">
        <f t="shared" si="17"/>
        <v>ok</v>
      </c>
      <c r="AD70" s="28"/>
      <c r="AE70" s="50">
        <f t="shared" si="18"/>
        <v>0</v>
      </c>
      <c r="AF70" s="28"/>
      <c r="AG70" s="28"/>
    </row>
    <row r="71" spans="1:33" hidden="1" outlineLevel="1">
      <c r="A71" s="19"/>
      <c r="B71" s="20"/>
      <c r="C71" s="76" t="str">
        <f>IFERROR(VLOOKUP(B71,'Liste Site FFME'!$A:$B,2,FALSE()),"")</f>
        <v/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17">
        <f t="shared" si="14"/>
        <v>0</v>
      </c>
      <c r="Z71" s="22"/>
      <c r="AA71" s="63">
        <f t="shared" si="15"/>
        <v>22</v>
      </c>
      <c r="AB71" s="63">
        <f t="shared" si="16"/>
        <v>0</v>
      </c>
      <c r="AC71" s="49" t="str">
        <f t="shared" si="17"/>
        <v>ok</v>
      </c>
      <c r="AD71" s="28"/>
      <c r="AE71" s="50">
        <f t="shared" si="18"/>
        <v>0</v>
      </c>
      <c r="AF71" s="28"/>
      <c r="AG71" s="28"/>
    </row>
    <row r="72" spans="1:33" hidden="1" outlineLevel="1">
      <c r="A72" s="19"/>
      <c r="B72" s="20"/>
      <c r="C72" s="76" t="str">
        <f>IFERROR(VLOOKUP(B72,'Liste Site FFME'!$A:$B,2,FALSE()),"")</f>
        <v/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17">
        <f t="shared" si="14"/>
        <v>0</v>
      </c>
      <c r="Z72" s="22"/>
      <c r="AA72" s="63">
        <f t="shared" si="15"/>
        <v>22</v>
      </c>
      <c r="AB72" s="63">
        <f t="shared" si="16"/>
        <v>0</v>
      </c>
      <c r="AC72" s="49" t="str">
        <f t="shared" si="17"/>
        <v>ok</v>
      </c>
      <c r="AD72" s="28"/>
      <c r="AE72" s="50">
        <f t="shared" si="18"/>
        <v>0</v>
      </c>
      <c r="AF72" s="28"/>
      <c r="AG72" s="28"/>
    </row>
    <row r="73" spans="1:33" hidden="1" outlineLevel="1">
      <c r="A73" s="19"/>
      <c r="B73" s="20"/>
      <c r="C73" s="76" t="str">
        <f>IFERROR(VLOOKUP(B73,'Liste Site FFME'!$A:$B,2,FALSE()),"")</f>
        <v/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17">
        <f t="shared" si="14"/>
        <v>0</v>
      </c>
      <c r="Z73" s="22"/>
      <c r="AA73" s="63">
        <f t="shared" si="15"/>
        <v>22</v>
      </c>
      <c r="AB73" s="63">
        <f t="shared" si="16"/>
        <v>0</v>
      </c>
      <c r="AC73" s="49" t="str">
        <f t="shared" si="17"/>
        <v>ok</v>
      </c>
      <c r="AD73" s="28"/>
      <c r="AE73" s="50">
        <f t="shared" si="18"/>
        <v>0</v>
      </c>
      <c r="AF73" s="28"/>
      <c r="AG73" s="28"/>
    </row>
    <row r="74" spans="1:33" hidden="1" outlineLevel="1">
      <c r="A74" s="19"/>
      <c r="B74" s="20"/>
      <c r="C74" s="76" t="str">
        <f>IFERROR(VLOOKUP(B74,'Liste Site FFME'!$A:$B,2,FALSE()),"")</f>
        <v/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17">
        <f t="shared" ref="Y74:Y105" si="19">SUMIF(D74:X74,1,$D$7:$X$7)</f>
        <v>0</v>
      </c>
      <c r="Z74" s="22"/>
      <c r="AA74" s="63">
        <f t="shared" ref="AA74:AA105" si="20">IF(AD74="x","*",RANK(AE74,$AE$10:$AE$101))</f>
        <v>22</v>
      </c>
      <c r="AB74" s="63">
        <f t="shared" ref="AB74:AB105" si="21">SUM(D74:X74)</f>
        <v>0</v>
      </c>
      <c r="AC74" s="49" t="str">
        <f t="shared" ref="AC74:AC105" si="22">IF(Y74&lt;Y75,"ERR","ok")</f>
        <v>ok</v>
      </c>
      <c r="AD74" s="28"/>
      <c r="AE74" s="50">
        <f t="shared" ref="AE74:AE105" si="23">IF(AD74="x",0,Y74)</f>
        <v>0</v>
      </c>
      <c r="AF74" s="28"/>
      <c r="AG74" s="28"/>
    </row>
    <row r="75" spans="1:33" hidden="1" outlineLevel="1">
      <c r="A75" s="19"/>
      <c r="B75" s="20"/>
      <c r="C75" s="76" t="str">
        <f>IFERROR(VLOOKUP(B75,'Liste Site FFME'!$A:$B,2,FALSE()),"")</f>
        <v/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17">
        <f t="shared" si="19"/>
        <v>0</v>
      </c>
      <c r="Z75" s="22"/>
      <c r="AA75" s="63">
        <f t="shared" si="20"/>
        <v>22</v>
      </c>
      <c r="AB75" s="63">
        <f t="shared" si="21"/>
        <v>0</v>
      </c>
      <c r="AC75" s="49" t="str">
        <f t="shared" si="22"/>
        <v>ok</v>
      </c>
      <c r="AD75" s="28"/>
      <c r="AE75" s="50">
        <f t="shared" si="23"/>
        <v>0</v>
      </c>
      <c r="AF75" s="28"/>
      <c r="AG75" s="28"/>
    </row>
    <row r="76" spans="1:33" hidden="1" outlineLevel="1">
      <c r="A76" s="19"/>
      <c r="B76" s="20"/>
      <c r="C76" s="76" t="str">
        <f>IFERROR(VLOOKUP(B76,'Liste Site FFME'!$A:$B,2,FALSE()),"")</f>
        <v/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17">
        <f t="shared" si="19"/>
        <v>0</v>
      </c>
      <c r="Z76" s="22"/>
      <c r="AA76" s="63">
        <f t="shared" si="20"/>
        <v>22</v>
      </c>
      <c r="AB76" s="63">
        <f t="shared" si="21"/>
        <v>0</v>
      </c>
      <c r="AC76" s="49" t="str">
        <f t="shared" si="22"/>
        <v>ok</v>
      </c>
      <c r="AD76" s="28"/>
      <c r="AE76" s="50">
        <f t="shared" si="23"/>
        <v>0</v>
      </c>
      <c r="AF76" s="28"/>
      <c r="AG76" s="28"/>
    </row>
    <row r="77" spans="1:33" hidden="1" outlineLevel="1">
      <c r="A77" s="19"/>
      <c r="B77" s="20"/>
      <c r="C77" s="76" t="str">
        <f>IFERROR(VLOOKUP(B77,'Liste Site FFME'!$A:$B,2,FALSE()),"")</f>
        <v/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17">
        <f t="shared" si="19"/>
        <v>0</v>
      </c>
      <c r="Z77" s="22"/>
      <c r="AA77" s="63">
        <f t="shared" si="20"/>
        <v>22</v>
      </c>
      <c r="AB77" s="63">
        <f t="shared" si="21"/>
        <v>0</v>
      </c>
      <c r="AC77" s="49" t="str">
        <f t="shared" si="22"/>
        <v>ok</v>
      </c>
      <c r="AD77" s="28"/>
      <c r="AE77" s="50">
        <f t="shared" si="23"/>
        <v>0</v>
      </c>
      <c r="AF77" s="28"/>
      <c r="AG77" s="28"/>
    </row>
    <row r="78" spans="1:33" hidden="1" outlineLevel="1">
      <c r="A78" s="19"/>
      <c r="B78" s="20"/>
      <c r="C78" s="76" t="str">
        <f>IFERROR(VLOOKUP(B78,'Liste Site FFME'!$A:$B,2,FALSE()),"")</f>
        <v/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17">
        <f t="shared" si="19"/>
        <v>0</v>
      </c>
      <c r="Z78" s="22"/>
      <c r="AA78" s="63">
        <f t="shared" si="20"/>
        <v>22</v>
      </c>
      <c r="AB78" s="63">
        <f t="shared" si="21"/>
        <v>0</v>
      </c>
      <c r="AC78" s="49" t="str">
        <f t="shared" si="22"/>
        <v>ok</v>
      </c>
      <c r="AD78" s="28"/>
      <c r="AE78" s="50">
        <f t="shared" si="23"/>
        <v>0</v>
      </c>
      <c r="AF78" s="28"/>
      <c r="AG78" s="28"/>
    </row>
    <row r="79" spans="1:33" hidden="1" outlineLevel="1">
      <c r="A79" s="19"/>
      <c r="B79" s="20"/>
      <c r="C79" s="76" t="str">
        <f>IFERROR(VLOOKUP(B79,'Liste Site FFME'!$A:$B,2,FALSE()),"")</f>
        <v/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17">
        <f t="shared" si="19"/>
        <v>0</v>
      </c>
      <c r="Z79" s="22"/>
      <c r="AA79" s="63">
        <f t="shared" si="20"/>
        <v>22</v>
      </c>
      <c r="AB79" s="63">
        <f t="shared" si="21"/>
        <v>0</v>
      </c>
      <c r="AC79" s="49" t="str">
        <f t="shared" si="22"/>
        <v>ok</v>
      </c>
      <c r="AD79" s="28"/>
      <c r="AE79" s="50">
        <f t="shared" si="23"/>
        <v>0</v>
      </c>
      <c r="AF79" s="28"/>
      <c r="AG79" s="28"/>
    </row>
    <row r="80" spans="1:33" hidden="1" outlineLevel="1">
      <c r="A80" s="19"/>
      <c r="B80" s="20"/>
      <c r="C80" s="76" t="str">
        <f>IFERROR(VLOOKUP(B80,'Liste Site FFME'!$A:$B,2,FALSE()),"")</f>
        <v/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17">
        <f t="shared" si="19"/>
        <v>0</v>
      </c>
      <c r="Z80" s="22"/>
      <c r="AA80" s="63">
        <f t="shared" si="20"/>
        <v>22</v>
      </c>
      <c r="AB80" s="63">
        <f t="shared" si="21"/>
        <v>0</v>
      </c>
      <c r="AC80" s="49" t="str">
        <f t="shared" si="22"/>
        <v>ok</v>
      </c>
      <c r="AD80" s="28"/>
      <c r="AE80" s="50">
        <f t="shared" si="23"/>
        <v>0</v>
      </c>
      <c r="AF80" s="28"/>
      <c r="AG80" s="28"/>
    </row>
    <row r="81" spans="1:33" hidden="1" outlineLevel="1">
      <c r="A81" s="19"/>
      <c r="B81" s="20"/>
      <c r="C81" s="76" t="str">
        <f>IFERROR(VLOOKUP(B81,'Liste Site FFME'!$A:$B,2,FALSE()),"")</f>
        <v/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17">
        <f t="shared" si="19"/>
        <v>0</v>
      </c>
      <c r="Z81" s="22"/>
      <c r="AA81" s="63">
        <f t="shared" si="20"/>
        <v>22</v>
      </c>
      <c r="AB81" s="63">
        <f t="shared" si="21"/>
        <v>0</v>
      </c>
      <c r="AC81" s="49" t="str">
        <f t="shared" si="22"/>
        <v>ok</v>
      </c>
      <c r="AD81" s="28"/>
      <c r="AE81" s="50">
        <f t="shared" si="23"/>
        <v>0</v>
      </c>
      <c r="AF81" s="28"/>
      <c r="AG81" s="28"/>
    </row>
    <row r="82" spans="1:33" hidden="1" outlineLevel="1">
      <c r="A82" s="19"/>
      <c r="B82" s="20"/>
      <c r="C82" s="76" t="str">
        <f>IFERROR(VLOOKUP(B82,'Liste Site FFME'!$A:$B,2,FALSE()),"")</f>
        <v/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17">
        <f t="shared" si="19"/>
        <v>0</v>
      </c>
      <c r="Z82" s="22"/>
      <c r="AA82" s="63">
        <f t="shared" si="20"/>
        <v>22</v>
      </c>
      <c r="AB82" s="63">
        <f t="shared" si="21"/>
        <v>0</v>
      </c>
      <c r="AC82" s="49" t="str">
        <f t="shared" si="22"/>
        <v>ok</v>
      </c>
      <c r="AD82" s="28"/>
      <c r="AE82" s="50">
        <f t="shared" si="23"/>
        <v>0</v>
      </c>
      <c r="AF82" s="28"/>
      <c r="AG82" s="28"/>
    </row>
    <row r="83" spans="1:33" hidden="1" outlineLevel="1">
      <c r="A83" s="19"/>
      <c r="B83" s="20"/>
      <c r="C83" s="76" t="str">
        <f>IFERROR(VLOOKUP(B83,'Liste Site FFME'!$A:$B,2,FALSE()),"")</f>
        <v/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17">
        <f t="shared" si="19"/>
        <v>0</v>
      </c>
      <c r="Z83" s="22"/>
      <c r="AA83" s="63">
        <f t="shared" si="20"/>
        <v>22</v>
      </c>
      <c r="AB83" s="63">
        <f t="shared" si="21"/>
        <v>0</v>
      </c>
      <c r="AC83" s="49" t="str">
        <f t="shared" si="22"/>
        <v>ok</v>
      </c>
      <c r="AD83" s="28"/>
      <c r="AE83" s="50">
        <f t="shared" si="23"/>
        <v>0</v>
      </c>
      <c r="AF83" s="28"/>
      <c r="AG83" s="28"/>
    </row>
    <row r="84" spans="1:33" hidden="1" outlineLevel="1">
      <c r="A84" s="19"/>
      <c r="B84" s="20"/>
      <c r="C84" s="76" t="str">
        <f>IFERROR(VLOOKUP(B84,'Liste Site FFME'!$A:$B,2,FALSE()),"")</f>
        <v/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17">
        <f t="shared" si="19"/>
        <v>0</v>
      </c>
      <c r="Z84" s="22"/>
      <c r="AA84" s="63">
        <f t="shared" si="20"/>
        <v>22</v>
      </c>
      <c r="AB84" s="63">
        <f t="shared" si="21"/>
        <v>0</v>
      </c>
      <c r="AC84" s="49" t="str">
        <f t="shared" si="22"/>
        <v>ok</v>
      </c>
      <c r="AD84" s="28"/>
      <c r="AE84" s="50">
        <f t="shared" si="23"/>
        <v>0</v>
      </c>
      <c r="AF84" s="28"/>
      <c r="AG84" s="28"/>
    </row>
    <row r="85" spans="1:33" hidden="1" outlineLevel="1">
      <c r="A85" s="19"/>
      <c r="B85" s="20"/>
      <c r="C85" s="76" t="str">
        <f>IFERROR(VLOOKUP(B85,'Liste Site FFME'!$A:$B,2,FALSE()),"")</f>
        <v/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17">
        <f t="shared" si="19"/>
        <v>0</v>
      </c>
      <c r="Z85" s="22"/>
      <c r="AA85" s="63">
        <f t="shared" si="20"/>
        <v>22</v>
      </c>
      <c r="AB85" s="63">
        <f t="shared" si="21"/>
        <v>0</v>
      </c>
      <c r="AC85" s="49" t="str">
        <f t="shared" si="22"/>
        <v>ok</v>
      </c>
      <c r="AD85" s="28"/>
      <c r="AE85" s="50">
        <f t="shared" si="23"/>
        <v>0</v>
      </c>
      <c r="AF85" s="28"/>
      <c r="AG85" s="28"/>
    </row>
    <row r="86" spans="1:33" hidden="1" outlineLevel="1">
      <c r="A86" s="19"/>
      <c r="B86" s="20"/>
      <c r="C86" s="76" t="str">
        <f>IFERROR(VLOOKUP(B86,'Liste Site FFME'!$A:$B,2,FALSE()),"")</f>
        <v/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17">
        <f t="shared" si="19"/>
        <v>0</v>
      </c>
      <c r="Z86" s="22"/>
      <c r="AA86" s="63">
        <f t="shared" si="20"/>
        <v>22</v>
      </c>
      <c r="AB86" s="63">
        <f t="shared" si="21"/>
        <v>0</v>
      </c>
      <c r="AC86" s="49" t="str">
        <f t="shared" si="22"/>
        <v>ok</v>
      </c>
      <c r="AD86" s="28"/>
      <c r="AE86" s="50">
        <f t="shared" si="23"/>
        <v>0</v>
      </c>
      <c r="AF86" s="28"/>
      <c r="AG86" s="28"/>
    </row>
    <row r="87" spans="1:33" hidden="1" outlineLevel="1">
      <c r="A87" s="19"/>
      <c r="B87" s="20"/>
      <c r="C87" s="76" t="str">
        <f>IFERROR(VLOOKUP(B87,'Liste Site FFME'!$A:$B,2,FALSE()),"")</f>
        <v/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17">
        <f t="shared" si="19"/>
        <v>0</v>
      </c>
      <c r="Z87" s="22"/>
      <c r="AA87" s="63">
        <f t="shared" si="20"/>
        <v>22</v>
      </c>
      <c r="AB87" s="63">
        <f t="shared" si="21"/>
        <v>0</v>
      </c>
      <c r="AC87" s="49" t="str">
        <f t="shared" si="22"/>
        <v>ok</v>
      </c>
      <c r="AD87" s="28"/>
      <c r="AE87" s="50">
        <f t="shared" si="23"/>
        <v>0</v>
      </c>
      <c r="AF87" s="28"/>
      <c r="AG87" s="28"/>
    </row>
    <row r="88" spans="1:33" hidden="1" outlineLevel="1">
      <c r="A88" s="19"/>
      <c r="B88" s="20"/>
      <c r="C88" s="76" t="str">
        <f>IFERROR(VLOOKUP(B88,'Liste Site FFME'!$A:$B,2,FALSE()),"")</f>
        <v/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17">
        <f t="shared" si="19"/>
        <v>0</v>
      </c>
      <c r="Z88" s="22"/>
      <c r="AA88" s="63">
        <f t="shared" si="20"/>
        <v>22</v>
      </c>
      <c r="AB88" s="63">
        <f t="shared" si="21"/>
        <v>0</v>
      </c>
      <c r="AC88" s="49" t="str">
        <f t="shared" si="22"/>
        <v>ok</v>
      </c>
      <c r="AD88" s="28"/>
      <c r="AE88" s="50">
        <f t="shared" si="23"/>
        <v>0</v>
      </c>
      <c r="AF88" s="28"/>
      <c r="AG88" s="28"/>
    </row>
    <row r="89" spans="1:33" hidden="1" outlineLevel="1">
      <c r="A89" s="19"/>
      <c r="B89" s="20"/>
      <c r="C89" s="76" t="str">
        <f>IFERROR(VLOOKUP(B89,'Liste Site FFME'!$A:$B,2,FALSE()),"")</f>
        <v/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17">
        <f t="shared" si="19"/>
        <v>0</v>
      </c>
      <c r="Z89" s="22"/>
      <c r="AA89" s="63">
        <f t="shared" si="20"/>
        <v>22</v>
      </c>
      <c r="AB89" s="63">
        <f t="shared" si="21"/>
        <v>0</v>
      </c>
      <c r="AC89" s="49" t="str">
        <f t="shared" si="22"/>
        <v>ok</v>
      </c>
      <c r="AD89" s="28"/>
      <c r="AE89" s="50">
        <f t="shared" si="23"/>
        <v>0</v>
      </c>
      <c r="AF89" s="28"/>
      <c r="AG89" s="28"/>
    </row>
    <row r="90" spans="1:33" hidden="1" outlineLevel="1">
      <c r="A90" s="19"/>
      <c r="B90" s="20"/>
      <c r="C90" s="76" t="str">
        <f>IFERROR(VLOOKUP(B90,'Liste Site FFME'!$A:$B,2,FALSE()),"")</f>
        <v/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17">
        <f t="shared" si="19"/>
        <v>0</v>
      </c>
      <c r="Z90" s="22"/>
      <c r="AA90" s="63">
        <f t="shared" si="20"/>
        <v>22</v>
      </c>
      <c r="AB90" s="63">
        <f t="shared" si="21"/>
        <v>0</v>
      </c>
      <c r="AC90" s="49" t="str">
        <f t="shared" si="22"/>
        <v>ok</v>
      </c>
      <c r="AD90" s="28"/>
      <c r="AE90" s="50">
        <f t="shared" si="23"/>
        <v>0</v>
      </c>
      <c r="AF90" s="28"/>
      <c r="AG90" s="28"/>
    </row>
    <row r="91" spans="1:33" hidden="1" outlineLevel="1">
      <c r="A91" s="19"/>
      <c r="B91" s="20"/>
      <c r="C91" s="76" t="str">
        <f>IFERROR(VLOOKUP(B91,'Liste Site FFME'!$A:$B,2,FALSE()),"")</f>
        <v/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17">
        <f t="shared" si="19"/>
        <v>0</v>
      </c>
      <c r="Z91" s="22"/>
      <c r="AA91" s="63">
        <f t="shared" si="20"/>
        <v>22</v>
      </c>
      <c r="AB91" s="63">
        <f t="shared" si="21"/>
        <v>0</v>
      </c>
      <c r="AC91" s="49" t="str">
        <f t="shared" si="22"/>
        <v>ok</v>
      </c>
      <c r="AD91" s="28"/>
      <c r="AE91" s="50">
        <f t="shared" si="23"/>
        <v>0</v>
      </c>
      <c r="AF91" s="28"/>
      <c r="AG91" s="28"/>
    </row>
    <row r="92" spans="1:33" hidden="1" outlineLevel="1">
      <c r="A92" s="19"/>
      <c r="B92" s="20"/>
      <c r="C92" s="76" t="str">
        <f>IFERROR(VLOOKUP(B92,'Liste Site FFME'!$A:$B,2,FALSE()),"")</f>
        <v/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17">
        <f t="shared" si="19"/>
        <v>0</v>
      </c>
      <c r="Z92" s="22"/>
      <c r="AA92" s="63">
        <f t="shared" si="20"/>
        <v>22</v>
      </c>
      <c r="AB92" s="63">
        <f t="shared" si="21"/>
        <v>0</v>
      </c>
      <c r="AC92" s="49" t="str">
        <f t="shared" si="22"/>
        <v>ok</v>
      </c>
      <c r="AD92" s="28"/>
      <c r="AE92" s="50">
        <f t="shared" si="23"/>
        <v>0</v>
      </c>
      <c r="AF92" s="28"/>
      <c r="AG92" s="28"/>
    </row>
    <row r="93" spans="1:33" hidden="1" outlineLevel="1">
      <c r="A93" s="19"/>
      <c r="B93" s="20"/>
      <c r="C93" s="76" t="str">
        <f>IFERROR(VLOOKUP(B93,'Liste Site FFME'!$A:$B,2,FALSE()),"")</f>
        <v/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17">
        <f t="shared" si="19"/>
        <v>0</v>
      </c>
      <c r="Z93" s="22"/>
      <c r="AA93" s="63">
        <f t="shared" si="20"/>
        <v>22</v>
      </c>
      <c r="AB93" s="63">
        <f t="shared" si="21"/>
        <v>0</v>
      </c>
      <c r="AC93" s="49" t="str">
        <f t="shared" si="22"/>
        <v>ok</v>
      </c>
      <c r="AD93" s="28"/>
      <c r="AE93" s="50">
        <f t="shared" si="23"/>
        <v>0</v>
      </c>
      <c r="AF93" s="28"/>
      <c r="AG93" s="28"/>
    </row>
    <row r="94" spans="1:33" hidden="1" outlineLevel="1">
      <c r="A94" s="19"/>
      <c r="B94" s="20"/>
      <c r="C94" s="76" t="str">
        <f>IFERROR(VLOOKUP(B94,'Liste Site FFME'!$A:$B,2,FALSE()),"")</f>
        <v/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17">
        <f t="shared" si="19"/>
        <v>0</v>
      </c>
      <c r="Z94" s="22"/>
      <c r="AA94" s="63">
        <f t="shared" si="20"/>
        <v>22</v>
      </c>
      <c r="AB94" s="63">
        <f t="shared" si="21"/>
        <v>0</v>
      </c>
      <c r="AC94" s="49" t="str">
        <f t="shared" si="22"/>
        <v>ok</v>
      </c>
      <c r="AD94" s="28"/>
      <c r="AE94" s="50">
        <f t="shared" si="23"/>
        <v>0</v>
      </c>
      <c r="AF94" s="28"/>
      <c r="AG94" s="28"/>
    </row>
    <row r="95" spans="1:33" hidden="1" outlineLevel="1">
      <c r="A95" s="19"/>
      <c r="B95" s="20"/>
      <c r="C95" s="76" t="str">
        <f>IFERROR(VLOOKUP(B95,'Liste Site FFME'!$A:$B,2,FALSE()),"")</f>
        <v/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17">
        <f t="shared" si="19"/>
        <v>0</v>
      </c>
      <c r="Z95" s="22"/>
      <c r="AA95" s="63">
        <f t="shared" si="20"/>
        <v>22</v>
      </c>
      <c r="AB95" s="63">
        <f t="shared" si="21"/>
        <v>0</v>
      </c>
      <c r="AC95" s="49" t="str">
        <f t="shared" si="22"/>
        <v>ok</v>
      </c>
      <c r="AD95" s="28"/>
      <c r="AE95" s="50">
        <f t="shared" si="23"/>
        <v>0</v>
      </c>
      <c r="AF95" s="28"/>
      <c r="AG95" s="28"/>
    </row>
    <row r="96" spans="1:33" hidden="1" outlineLevel="1">
      <c r="A96" s="19"/>
      <c r="B96" s="20"/>
      <c r="C96" s="76" t="str">
        <f>IFERROR(VLOOKUP(B96,'Liste Site FFME'!$A:$B,2,FALSE()),"")</f>
        <v/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17">
        <f t="shared" si="19"/>
        <v>0</v>
      </c>
      <c r="Z96" s="22"/>
      <c r="AA96" s="63">
        <f t="shared" si="20"/>
        <v>22</v>
      </c>
      <c r="AB96" s="63">
        <f t="shared" si="21"/>
        <v>0</v>
      </c>
      <c r="AC96" s="49" t="str">
        <f t="shared" si="22"/>
        <v>ok</v>
      </c>
      <c r="AD96" s="28"/>
      <c r="AE96" s="50">
        <f t="shared" si="23"/>
        <v>0</v>
      </c>
      <c r="AF96" s="28"/>
      <c r="AG96" s="28"/>
    </row>
    <row r="97" spans="1:33" hidden="1" outlineLevel="1">
      <c r="A97" s="19"/>
      <c r="B97" s="20"/>
      <c r="C97" s="76" t="str">
        <f>IFERROR(VLOOKUP(B97,'Liste Site FFME'!$A:$B,2,FALSE()),"")</f>
        <v/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17">
        <f t="shared" si="19"/>
        <v>0</v>
      </c>
      <c r="Z97" s="22"/>
      <c r="AA97" s="63">
        <f t="shared" si="20"/>
        <v>22</v>
      </c>
      <c r="AB97" s="63">
        <f t="shared" si="21"/>
        <v>0</v>
      </c>
      <c r="AC97" s="49" t="str">
        <f t="shared" si="22"/>
        <v>ok</v>
      </c>
      <c r="AD97" s="28"/>
      <c r="AE97" s="50">
        <f t="shared" si="23"/>
        <v>0</v>
      </c>
      <c r="AF97" s="28"/>
      <c r="AG97" s="28"/>
    </row>
    <row r="98" spans="1:33" hidden="1" outlineLevel="1">
      <c r="A98" s="19"/>
      <c r="B98" s="20"/>
      <c r="C98" s="76" t="str">
        <f>IFERROR(VLOOKUP(B98,'Liste Site FFME'!$A:$B,2,FALSE()),"")</f>
        <v/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17">
        <f t="shared" si="19"/>
        <v>0</v>
      </c>
      <c r="Z98" s="22"/>
      <c r="AA98" s="63">
        <f t="shared" si="20"/>
        <v>22</v>
      </c>
      <c r="AB98" s="63">
        <f t="shared" si="21"/>
        <v>0</v>
      </c>
      <c r="AC98" s="49" t="str">
        <f t="shared" si="22"/>
        <v>ok</v>
      </c>
      <c r="AD98" s="28"/>
      <c r="AE98" s="50">
        <f t="shared" si="23"/>
        <v>0</v>
      </c>
      <c r="AF98" s="28"/>
      <c r="AG98" s="28"/>
    </row>
    <row r="99" spans="1:33" hidden="1" outlineLevel="1">
      <c r="A99" s="19"/>
      <c r="B99" s="20"/>
      <c r="C99" s="76" t="str">
        <f>IFERROR(VLOOKUP(B99,'Liste Site FFME'!$A:$B,2,FALSE()),"")</f>
        <v/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17">
        <f t="shared" si="19"/>
        <v>0</v>
      </c>
      <c r="Z99" s="22"/>
      <c r="AA99" s="63">
        <f t="shared" si="20"/>
        <v>22</v>
      </c>
      <c r="AB99" s="63">
        <f t="shared" si="21"/>
        <v>0</v>
      </c>
      <c r="AC99" s="49" t="str">
        <f t="shared" si="22"/>
        <v>ok</v>
      </c>
      <c r="AD99" s="28"/>
      <c r="AE99" s="50">
        <f t="shared" si="23"/>
        <v>0</v>
      </c>
      <c r="AF99" s="28"/>
      <c r="AG99" s="28"/>
    </row>
    <row r="100" spans="1:33" hidden="1" outlineLevel="1">
      <c r="A100" s="19"/>
      <c r="B100" s="20"/>
      <c r="C100" s="76" t="str">
        <f>IFERROR(VLOOKUP(B100,'Liste Site FFME'!$A:$B,2,FALSE()),"")</f>
        <v/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17">
        <f t="shared" si="19"/>
        <v>0</v>
      </c>
      <c r="Z100" s="22"/>
      <c r="AA100" s="63">
        <f t="shared" si="20"/>
        <v>22</v>
      </c>
      <c r="AB100" s="63">
        <f t="shared" si="21"/>
        <v>0</v>
      </c>
      <c r="AC100" s="49" t="str">
        <f t="shared" si="22"/>
        <v>ok</v>
      </c>
      <c r="AD100" s="28"/>
      <c r="AE100" s="50">
        <f t="shared" si="23"/>
        <v>0</v>
      </c>
      <c r="AF100" s="28"/>
      <c r="AG100" s="28"/>
    </row>
    <row r="101" spans="1:33" hidden="1" outlineLevel="1">
      <c r="A101" s="19"/>
      <c r="B101" s="20"/>
      <c r="C101" s="76" t="str">
        <f>IFERROR(VLOOKUP(B101,'Liste Site FFME'!$A:$B,2,FALSE()),"")</f>
        <v/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17">
        <f t="shared" si="19"/>
        <v>0</v>
      </c>
      <c r="Z101" s="22"/>
      <c r="AA101" s="63">
        <f t="shared" si="20"/>
        <v>22</v>
      </c>
      <c r="AB101" s="63">
        <f t="shared" si="21"/>
        <v>0</v>
      </c>
      <c r="AC101" s="49" t="str">
        <f t="shared" si="22"/>
        <v>ok</v>
      </c>
      <c r="AD101" s="28"/>
      <c r="AE101" s="50">
        <f t="shared" si="23"/>
        <v>0</v>
      </c>
      <c r="AF101" s="28"/>
      <c r="AG101" s="28"/>
    </row>
    <row r="102" spans="1:33" collapsed="1">
      <c r="A102" s="19"/>
      <c r="B102" s="20"/>
      <c r="C102" s="76" t="str">
        <f>IFERROR(VLOOKUP(B102,'Liste Site FFME'!$A:$B,2,FALSE()),"")</f>
        <v/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17">
        <f t="shared" si="19"/>
        <v>0</v>
      </c>
      <c r="Z102" s="22"/>
      <c r="AA102" s="63">
        <f t="shared" si="20"/>
        <v>22</v>
      </c>
      <c r="AB102" s="63">
        <f t="shared" si="21"/>
        <v>0</v>
      </c>
      <c r="AC102" s="49" t="str">
        <f t="shared" si="22"/>
        <v>ok</v>
      </c>
      <c r="AD102" s="28"/>
      <c r="AE102" s="50">
        <f t="shared" si="23"/>
        <v>0</v>
      </c>
      <c r="AF102" s="28"/>
      <c r="AG102" s="28"/>
    </row>
    <row r="103" spans="1:33">
      <c r="A103" s="19"/>
      <c r="B103" s="20"/>
      <c r="C103" s="76" t="str">
        <f>IFERROR(VLOOKUP(B103,'Liste Site FFME'!$A:$B,2,FALSE()),"")</f>
        <v/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17">
        <f t="shared" si="19"/>
        <v>0</v>
      </c>
      <c r="Z103" s="22"/>
      <c r="AA103" s="63">
        <f t="shared" si="20"/>
        <v>22</v>
      </c>
      <c r="AB103" s="63">
        <f t="shared" si="21"/>
        <v>0</v>
      </c>
      <c r="AC103" s="49" t="str">
        <f t="shared" si="22"/>
        <v>ok</v>
      </c>
      <c r="AD103" s="28"/>
      <c r="AE103" s="50">
        <f t="shared" si="23"/>
        <v>0</v>
      </c>
      <c r="AF103" s="28"/>
      <c r="AG103" s="28"/>
    </row>
    <row r="104" spans="1:33">
      <c r="A104" s="19"/>
      <c r="B104" s="20"/>
      <c r="C104" s="76" t="str">
        <f>IFERROR(VLOOKUP(B104,'Liste Site FFME'!$A:$B,2,FALSE()),"")</f>
        <v/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17">
        <f t="shared" si="19"/>
        <v>0</v>
      </c>
      <c r="Z104" s="22"/>
      <c r="AA104" s="63">
        <f t="shared" si="20"/>
        <v>22</v>
      </c>
      <c r="AB104" s="63">
        <f t="shared" si="21"/>
        <v>0</v>
      </c>
      <c r="AC104" s="49" t="str">
        <f t="shared" si="22"/>
        <v>ok</v>
      </c>
      <c r="AD104" s="28"/>
      <c r="AE104" s="50">
        <f t="shared" si="23"/>
        <v>0</v>
      </c>
      <c r="AF104" s="28"/>
      <c r="AG104" s="28"/>
    </row>
    <row r="105" spans="1:33">
      <c r="A105" s="19"/>
      <c r="B105" s="20"/>
      <c r="C105" s="76" t="str">
        <f>IFERROR(VLOOKUP(B105,'Liste Site FFME'!$A:$B,2,FALSE()),"")</f>
        <v/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17">
        <f t="shared" si="19"/>
        <v>0</v>
      </c>
      <c r="Z105" s="22"/>
      <c r="AA105" s="63">
        <f t="shared" si="20"/>
        <v>22</v>
      </c>
      <c r="AB105" s="63">
        <f t="shared" si="21"/>
        <v>0</v>
      </c>
      <c r="AC105" s="49" t="str">
        <f t="shared" si="22"/>
        <v>ok</v>
      </c>
      <c r="AD105" s="28"/>
      <c r="AE105" s="50">
        <f t="shared" si="23"/>
        <v>0</v>
      </c>
      <c r="AF105" s="28"/>
      <c r="AG105" s="28"/>
    </row>
    <row r="106" spans="1:33">
      <c r="A106" s="19"/>
      <c r="B106" s="20"/>
      <c r="C106" s="76" t="str">
        <f>IFERROR(VLOOKUP(B106,'Liste Site FFME'!$A:$B,2,FALSE()),"")</f>
        <v/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17">
        <f t="shared" ref="Y106:Y137" si="24">SUMIF(D106:X106,1,$D$7:$X$7)</f>
        <v>0</v>
      </c>
      <c r="Z106" s="22"/>
      <c r="AA106" s="63">
        <f t="shared" ref="AA106:AA115" si="25">IF(AD106="x","*",RANK(AE106,$AE$10:$AE$101))</f>
        <v>22</v>
      </c>
      <c r="AB106" s="63">
        <f t="shared" ref="AB106:AB115" si="26">SUM(D106:X106)</f>
        <v>0</v>
      </c>
      <c r="AC106" s="49" t="str">
        <f t="shared" ref="AC106:AC115" si="27">IF(Y106&lt;Y107,"ERR","ok")</f>
        <v>ok</v>
      </c>
      <c r="AD106" s="28"/>
      <c r="AE106" s="50">
        <f t="shared" ref="AE106:AE137" si="28">IF(AD106="x",0,Y106)</f>
        <v>0</v>
      </c>
      <c r="AF106" s="28"/>
      <c r="AG106" s="28"/>
    </row>
    <row r="107" spans="1:33">
      <c r="A107" s="19"/>
      <c r="B107" s="20"/>
      <c r="C107" s="76" t="str">
        <f>IFERROR(VLOOKUP(B107,'Liste Site FFME'!$A:$B,2,FALSE()),"")</f>
        <v/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17">
        <f t="shared" si="24"/>
        <v>0</v>
      </c>
      <c r="Z107" s="22"/>
      <c r="AA107" s="63">
        <f t="shared" si="25"/>
        <v>22</v>
      </c>
      <c r="AB107" s="63">
        <f t="shared" si="26"/>
        <v>0</v>
      </c>
      <c r="AC107" s="49" t="str">
        <f t="shared" si="27"/>
        <v>ok</v>
      </c>
      <c r="AD107" s="28"/>
      <c r="AE107" s="50">
        <f t="shared" si="28"/>
        <v>0</v>
      </c>
      <c r="AF107" s="28"/>
      <c r="AG107" s="28"/>
    </row>
    <row r="108" spans="1:33">
      <c r="A108" s="19"/>
      <c r="B108" s="20"/>
      <c r="C108" s="76" t="str">
        <f>IFERROR(VLOOKUP(B108,'Liste Site FFME'!$A:$B,2,FALSE()),"")</f>
        <v/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17">
        <f t="shared" si="24"/>
        <v>0</v>
      </c>
      <c r="Z108" s="22"/>
      <c r="AA108" s="63">
        <f t="shared" si="25"/>
        <v>22</v>
      </c>
      <c r="AB108" s="63">
        <f t="shared" si="26"/>
        <v>0</v>
      </c>
      <c r="AC108" s="49" t="str">
        <f t="shared" si="27"/>
        <v>ok</v>
      </c>
      <c r="AD108" s="28"/>
      <c r="AE108" s="50">
        <f t="shared" si="28"/>
        <v>0</v>
      </c>
      <c r="AF108" s="28"/>
      <c r="AG108" s="28"/>
    </row>
    <row r="109" spans="1:33">
      <c r="A109" s="19"/>
      <c r="B109" s="20"/>
      <c r="C109" s="76" t="str">
        <f>IFERROR(VLOOKUP(B109,'Liste Site FFME'!$A:$B,2,FALSE()),"")</f>
        <v/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17">
        <f t="shared" si="24"/>
        <v>0</v>
      </c>
      <c r="Z109" s="22"/>
      <c r="AA109" s="63">
        <f t="shared" si="25"/>
        <v>22</v>
      </c>
      <c r="AB109" s="63">
        <f t="shared" si="26"/>
        <v>0</v>
      </c>
      <c r="AC109" s="49" t="str">
        <f t="shared" si="27"/>
        <v>ok</v>
      </c>
      <c r="AD109" s="28"/>
      <c r="AE109" s="50">
        <f t="shared" si="28"/>
        <v>0</v>
      </c>
      <c r="AF109" s="28"/>
      <c r="AG109" s="28"/>
    </row>
    <row r="110" spans="1:33">
      <c r="A110" s="19"/>
      <c r="B110" s="20"/>
      <c r="C110" s="76" t="str">
        <f>IFERROR(VLOOKUP(B110,'Liste Site FFME'!$A:$B,2,FALSE()),"")</f>
        <v/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17">
        <f t="shared" si="24"/>
        <v>0</v>
      </c>
      <c r="Z110" s="22"/>
      <c r="AA110" s="63">
        <f t="shared" si="25"/>
        <v>22</v>
      </c>
      <c r="AB110" s="63">
        <f t="shared" si="26"/>
        <v>0</v>
      </c>
      <c r="AC110" s="49" t="str">
        <f t="shared" si="27"/>
        <v>ok</v>
      </c>
      <c r="AD110" s="28"/>
      <c r="AE110" s="50">
        <f t="shared" si="28"/>
        <v>0</v>
      </c>
      <c r="AF110" s="28"/>
      <c r="AG110" s="28"/>
    </row>
    <row r="111" spans="1:33">
      <c r="A111" s="19"/>
      <c r="B111" s="20"/>
      <c r="C111" s="76" t="str">
        <f>IFERROR(VLOOKUP(B111,'Liste Site FFME'!$A:$B,2,FALSE()),"")</f>
        <v/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17">
        <f t="shared" si="24"/>
        <v>0</v>
      </c>
      <c r="Z111" s="22"/>
      <c r="AA111" s="63">
        <f t="shared" si="25"/>
        <v>22</v>
      </c>
      <c r="AB111" s="63">
        <f t="shared" si="26"/>
        <v>0</v>
      </c>
      <c r="AC111" s="49" t="str">
        <f t="shared" si="27"/>
        <v>ok</v>
      </c>
      <c r="AD111" s="28"/>
      <c r="AE111" s="50">
        <f t="shared" si="28"/>
        <v>0</v>
      </c>
      <c r="AF111" s="28"/>
      <c r="AG111" s="28"/>
    </row>
    <row r="112" spans="1:33">
      <c r="A112" s="19"/>
      <c r="B112" s="20"/>
      <c r="C112" s="76" t="str">
        <f>IFERROR(VLOOKUP(B112,'Liste Site FFME'!$A:$B,2,FALSE()),"")</f>
        <v/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17">
        <f t="shared" si="24"/>
        <v>0</v>
      </c>
      <c r="Z112" s="22"/>
      <c r="AA112" s="63">
        <f t="shared" si="25"/>
        <v>22</v>
      </c>
      <c r="AB112" s="63">
        <f t="shared" si="26"/>
        <v>0</v>
      </c>
      <c r="AC112" s="49" t="str">
        <f t="shared" si="27"/>
        <v>ok</v>
      </c>
      <c r="AD112" s="28"/>
      <c r="AE112" s="50">
        <f t="shared" si="28"/>
        <v>0</v>
      </c>
      <c r="AF112" s="28"/>
      <c r="AG112" s="28"/>
    </row>
    <row r="113" spans="1:33">
      <c r="A113" s="19"/>
      <c r="B113" s="20"/>
      <c r="C113" s="76" t="str">
        <f>IFERROR(VLOOKUP(B113,'Liste Site FFME'!$A:$B,2,FALSE()),"")</f>
        <v/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17">
        <f t="shared" si="24"/>
        <v>0</v>
      </c>
      <c r="Z113" s="22"/>
      <c r="AA113" s="63">
        <f t="shared" si="25"/>
        <v>22</v>
      </c>
      <c r="AB113" s="63">
        <f t="shared" si="26"/>
        <v>0</v>
      </c>
      <c r="AC113" s="49" t="str">
        <f t="shared" si="27"/>
        <v>ok</v>
      </c>
      <c r="AD113" s="28"/>
      <c r="AE113" s="50">
        <f t="shared" si="28"/>
        <v>0</v>
      </c>
      <c r="AF113" s="28"/>
      <c r="AG113" s="28"/>
    </row>
    <row r="114" spans="1:33">
      <c r="A114" s="19"/>
      <c r="B114" s="20"/>
      <c r="C114" s="76" t="str">
        <f>IFERROR(VLOOKUP(B114,'Liste Site FFME'!$A:$B,2,FALSE()),"")</f>
        <v/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17">
        <f t="shared" si="24"/>
        <v>0</v>
      </c>
      <c r="Z114" s="22"/>
      <c r="AA114" s="63">
        <f t="shared" si="25"/>
        <v>22</v>
      </c>
      <c r="AB114" s="63">
        <f t="shared" si="26"/>
        <v>0</v>
      </c>
      <c r="AC114" s="49" t="str">
        <f t="shared" si="27"/>
        <v>ok</v>
      </c>
      <c r="AD114" s="28"/>
      <c r="AE114" s="50">
        <f t="shared" si="28"/>
        <v>0</v>
      </c>
      <c r="AF114" s="28"/>
      <c r="AG114" s="28"/>
    </row>
    <row r="115" spans="1:33">
      <c r="A115" s="19"/>
      <c r="B115" s="20"/>
      <c r="C115" s="76" t="str">
        <f>IFERROR(VLOOKUP(B115,'Liste Site FFME'!$A:$B,2,FALSE()),"")</f>
        <v/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17">
        <f t="shared" si="24"/>
        <v>0</v>
      </c>
      <c r="Z115" s="22"/>
      <c r="AA115" s="63">
        <f t="shared" si="25"/>
        <v>22</v>
      </c>
      <c r="AB115" s="63">
        <f t="shared" si="26"/>
        <v>0</v>
      </c>
      <c r="AC115" s="49" t="str">
        <f t="shared" si="27"/>
        <v>ok</v>
      </c>
      <c r="AD115" s="28"/>
      <c r="AE115" s="50">
        <f t="shared" si="28"/>
        <v>0</v>
      </c>
      <c r="AF115" s="28"/>
      <c r="AG115" s="28"/>
    </row>
    <row r="116" spans="1:33">
      <c r="A116" s="19"/>
      <c r="B116" s="20"/>
      <c r="C116" s="76" t="str">
        <f>IFERROR(VLOOKUP(B116,'Liste Site FFME'!$A:$B,2,FALSE()),"")</f>
        <v/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17"/>
      <c r="Z116" s="22"/>
      <c r="AA116" s="63"/>
      <c r="AB116" s="63"/>
      <c r="AC116" s="49"/>
      <c r="AD116" s="28"/>
      <c r="AE116" s="50"/>
      <c r="AF116" s="28"/>
      <c r="AG116" s="28"/>
    </row>
    <row r="117" spans="1:33">
      <c r="A117" s="19"/>
      <c r="B117" s="20"/>
      <c r="C117" s="76" t="str">
        <f>IFERROR(VLOOKUP(B117,'Liste Site FFME'!$A:$B,2,FALSE()),"")</f>
        <v/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17"/>
      <c r="Z117" s="22"/>
      <c r="AA117" s="63"/>
      <c r="AB117" s="63"/>
      <c r="AC117" s="49"/>
      <c r="AD117" s="28"/>
      <c r="AE117" s="50"/>
      <c r="AF117" s="28"/>
      <c r="AG117" s="28"/>
    </row>
    <row r="118" spans="1:33">
      <c r="A118" s="19"/>
      <c r="B118" s="20"/>
      <c r="C118" s="76" t="str">
        <f>IFERROR(VLOOKUP(B118,'Liste Site FFME'!$A:$B,2,FALSE()),"")</f>
        <v/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17"/>
      <c r="Z118" s="22"/>
      <c r="AA118" s="63"/>
      <c r="AB118" s="63"/>
      <c r="AC118" s="49"/>
      <c r="AD118" s="28"/>
      <c r="AE118" s="50"/>
      <c r="AF118" s="28"/>
      <c r="AG118" s="28"/>
    </row>
    <row r="119" spans="1:33">
      <c r="A119" s="19"/>
      <c r="B119" s="20"/>
      <c r="C119" s="76" t="str">
        <f>IFERROR(VLOOKUP(B119,'Liste Site FFME'!$A:$B,2,FALSE()),"")</f>
        <v/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17"/>
      <c r="Z119" s="22"/>
      <c r="AA119" s="63"/>
      <c r="AB119" s="63"/>
      <c r="AC119" s="49"/>
      <c r="AD119" s="28"/>
      <c r="AE119" s="50"/>
      <c r="AF119" s="28"/>
      <c r="AG119" s="28"/>
    </row>
    <row r="120" spans="1:33">
      <c r="A120" s="19"/>
      <c r="B120" s="20"/>
      <c r="C120" s="76" t="str">
        <f>IFERROR(VLOOKUP(B120,'Liste Site FFME'!$A:$B,2,FALSE()),"")</f>
        <v/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17"/>
      <c r="Z120" s="22"/>
      <c r="AA120" s="63"/>
      <c r="AB120" s="63"/>
      <c r="AC120" s="49"/>
      <c r="AD120" s="28"/>
      <c r="AE120" s="50"/>
      <c r="AF120" s="28"/>
      <c r="AG120" s="28"/>
    </row>
    <row r="121" spans="1:33">
      <c r="A121" s="19"/>
      <c r="B121" s="20"/>
      <c r="C121" s="76" t="str">
        <f>IFERROR(VLOOKUP(B121,'Liste Site FFME'!$A:$B,2,FALSE()),"")</f>
        <v/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17"/>
      <c r="Z121" s="22"/>
      <c r="AA121" s="63"/>
      <c r="AB121" s="63"/>
      <c r="AC121" s="49"/>
      <c r="AD121" s="28"/>
      <c r="AE121" s="50"/>
      <c r="AF121" s="28"/>
      <c r="AG121" s="28"/>
    </row>
    <row r="122" spans="1:33">
      <c r="A122" s="19"/>
      <c r="B122" s="20"/>
      <c r="C122" s="76" t="str">
        <f>IFERROR(VLOOKUP(B122,'Liste Site FFME'!$A:$B,2,FALSE()),"")</f>
        <v/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17"/>
      <c r="Z122" s="22"/>
      <c r="AA122" s="63"/>
      <c r="AB122" s="63"/>
      <c r="AC122" s="49"/>
      <c r="AD122" s="28"/>
      <c r="AE122" s="50"/>
      <c r="AF122" s="28"/>
      <c r="AG122" s="28"/>
    </row>
    <row r="123" spans="1:33">
      <c r="A123" s="19"/>
      <c r="B123" s="20"/>
      <c r="C123" s="76" t="str">
        <f>IFERROR(VLOOKUP(B123,'Liste Site FFME'!$A:$B,2,FALSE()),"")</f>
        <v/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17"/>
      <c r="Z123" s="22"/>
      <c r="AA123" s="63"/>
      <c r="AB123" s="63"/>
      <c r="AC123" s="49"/>
      <c r="AD123" s="28"/>
      <c r="AE123" s="50"/>
      <c r="AF123" s="28"/>
      <c r="AG123" s="28"/>
    </row>
    <row r="124" spans="1:33">
      <c r="A124" s="19"/>
      <c r="B124" s="20"/>
      <c r="C124" s="76" t="str">
        <f>IFERROR(VLOOKUP(B124,'Liste Site FFME'!$A:$B,2,FALSE()),"")</f>
        <v/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17"/>
      <c r="Z124" s="22"/>
      <c r="AA124" s="63"/>
      <c r="AB124" s="63"/>
      <c r="AC124" s="49"/>
      <c r="AD124" s="28"/>
      <c r="AE124" s="50"/>
      <c r="AF124" s="28"/>
      <c r="AG124" s="28"/>
    </row>
    <row r="125" spans="1:33">
      <c r="A125" s="19"/>
      <c r="B125" s="20"/>
      <c r="C125" s="76" t="str">
        <f>IFERROR(VLOOKUP(B125,'Liste Site FFME'!$A:$B,2,FALSE()),"")</f>
        <v/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17"/>
      <c r="Z125" s="22"/>
      <c r="AA125" s="63"/>
      <c r="AB125" s="63"/>
      <c r="AC125" s="49"/>
      <c r="AD125" s="28"/>
      <c r="AE125" s="50"/>
      <c r="AF125" s="28"/>
      <c r="AG125" s="28"/>
    </row>
    <row r="126" spans="1:33">
      <c r="A126" s="19"/>
      <c r="B126" s="20"/>
      <c r="C126" s="76" t="str">
        <f>IFERROR(VLOOKUP(B126,'Liste Site FFME'!$A:$B,2,FALSE()),"")</f>
        <v/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17"/>
      <c r="Z126" s="22"/>
      <c r="AA126" s="63"/>
      <c r="AB126" s="63"/>
      <c r="AC126" s="49"/>
      <c r="AD126" s="28"/>
      <c r="AE126" s="50"/>
      <c r="AF126" s="28"/>
      <c r="AG126" s="28"/>
    </row>
    <row r="127" spans="1:33">
      <c r="A127" s="19"/>
      <c r="B127" s="20"/>
      <c r="C127" s="76" t="str">
        <f>IFERROR(VLOOKUP(B127,'Liste Site FFME'!$A:$B,2,FALSE()),"")</f>
        <v/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17"/>
      <c r="Z127" s="22"/>
      <c r="AA127" s="63"/>
      <c r="AB127" s="63"/>
      <c r="AC127" s="49"/>
      <c r="AD127" s="28"/>
      <c r="AE127" s="50"/>
      <c r="AF127" s="28"/>
      <c r="AG127" s="28"/>
    </row>
    <row r="128" spans="1:33">
      <c r="A128" s="19"/>
      <c r="B128" s="20"/>
      <c r="C128" s="76" t="str">
        <f>IFERROR(VLOOKUP(B128,'Liste Site FFME'!$A:$B,2,FALSE()),"")</f>
        <v/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17"/>
      <c r="Z128" s="22"/>
      <c r="AA128" s="63"/>
      <c r="AB128" s="63"/>
      <c r="AC128" s="49"/>
      <c r="AD128" s="28"/>
      <c r="AE128" s="50"/>
      <c r="AF128" s="28"/>
      <c r="AG128" s="28"/>
    </row>
    <row r="129" spans="1:33">
      <c r="A129" s="19"/>
      <c r="B129" s="20"/>
      <c r="C129" s="76" t="str">
        <f>IFERROR(VLOOKUP(B129,'Liste Site FFME'!$A:$B,2,FALSE()),"")</f>
        <v/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17"/>
      <c r="Z129" s="22"/>
      <c r="AA129" s="63"/>
      <c r="AB129" s="63"/>
      <c r="AC129" s="49"/>
      <c r="AD129" s="28"/>
      <c r="AE129" s="50"/>
      <c r="AF129" s="28"/>
      <c r="AG129" s="28"/>
    </row>
  </sheetData>
  <sheetProtection selectLockedCells="1"/>
  <autoFilter ref="A9:AG9" xr:uid="{00000000-0009-0000-0000-000004000000}">
    <sortState xmlns:xlrd2="http://schemas.microsoft.com/office/spreadsheetml/2017/richdata2" ref="A10:AG129">
      <sortCondition descending="1" ref="Y9"/>
    </sortState>
  </autoFilter>
  <mergeCells count="6">
    <mergeCell ref="AC8:AG8"/>
    <mergeCell ref="H3:J3"/>
    <mergeCell ref="N3:X3"/>
    <mergeCell ref="Z3:AB3"/>
    <mergeCell ref="A4:B8"/>
    <mergeCell ref="Z4:AB8"/>
  </mergeCells>
  <conditionalFormatting sqref="A1:XFD1">
    <cfRule type="cellIs" dxfId="42" priority="3" operator="equal">
      <formula>"z"</formula>
    </cfRule>
  </conditionalFormatting>
  <conditionalFormatting sqref="D10:X129">
    <cfRule type="cellIs" dxfId="41" priority="1" operator="equal">
      <formula>1</formula>
    </cfRule>
    <cfRule type="cellIs" dxfId="40" priority="2" operator="greaterThan">
      <formula>1</formula>
    </cfRule>
  </conditionalFormatting>
  <conditionalFormatting sqref="AC1:AC1048576">
    <cfRule type="containsText" dxfId="39" priority="4" operator="containsText" text="ERR">
      <formula>NOT(ISERROR(SEARCH("ERR",AC1)))</formula>
    </cfRule>
  </conditionalFormatting>
  <dataValidations count="1">
    <dataValidation type="list" allowBlank="1" showInputMessage="1" showErrorMessage="1" sqref="AD10:AD129 AF10:AG129" xr:uid="{00000000-0002-0000-0400-000000000000}">
      <formula1>"',x,"</formula1>
    </dataValidation>
  </dataValidations>
  <pageMargins left="0.19685039370078741" right="0.19685039370078741" top="0.19685039370078741" bottom="0.19685039370078741" header="0.31496062992125984" footer="0.31496062992125984"/>
  <pageSetup paperSize="9" scale="7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H129"/>
  <sheetViews>
    <sheetView zoomScaleNormal="100" workbookViewId="0">
      <selection activeCell="S19" sqref="S19"/>
    </sheetView>
  </sheetViews>
  <sheetFormatPr baseColWidth="10" defaultRowHeight="14.4" outlineLevelRow="1"/>
  <cols>
    <col min="1" max="1" width="7.44140625" style="5" customWidth="1"/>
    <col min="2" max="2" width="28.5546875" customWidth="1"/>
    <col min="3" max="3" width="21.109375" customWidth="1"/>
    <col min="4" max="23" width="5.6640625" style="18" customWidth="1"/>
    <col min="24" max="24" width="5.6640625" style="18" hidden="1" customWidth="1"/>
    <col min="25" max="25" width="8" style="6" customWidth="1"/>
    <col min="26" max="26" width="9.6640625" style="2" customWidth="1"/>
    <col min="27" max="27" width="5.6640625" style="2" customWidth="1"/>
    <col min="28" max="28" width="11.44140625" style="2" customWidth="1"/>
    <col min="29" max="29" width="14" style="2" customWidth="1"/>
    <col min="30" max="30" width="10" style="2" customWidth="1"/>
    <col min="31" max="31" width="12.5546875" customWidth="1"/>
    <col min="32" max="32" width="7.109375" customWidth="1"/>
    <col min="33" max="33" width="8.88671875" customWidth="1"/>
    <col min="34" max="34" width="3.44140625" style="54" customWidth="1"/>
  </cols>
  <sheetData>
    <row r="1" spans="1:34" ht="16.5" customHeight="1">
      <c r="A1" s="53"/>
      <c r="B1" s="77" t="s">
        <v>875</v>
      </c>
      <c r="C1" s="54" t="s">
        <v>59</v>
      </c>
      <c r="D1" s="54" t="s">
        <v>59</v>
      </c>
      <c r="E1" s="54" t="s">
        <v>59</v>
      </c>
      <c r="F1" s="54" t="s">
        <v>59</v>
      </c>
      <c r="G1" s="54" t="s">
        <v>59</v>
      </c>
      <c r="H1" s="54" t="s">
        <v>59</v>
      </c>
      <c r="I1" s="54" t="s">
        <v>59</v>
      </c>
      <c r="J1" s="54" t="s">
        <v>59</v>
      </c>
      <c r="K1" s="54" t="s">
        <v>59</v>
      </c>
      <c r="L1" s="54" t="s">
        <v>59</v>
      </c>
      <c r="M1" s="54" t="s">
        <v>59</v>
      </c>
      <c r="N1" s="54" t="s">
        <v>60</v>
      </c>
      <c r="O1" s="54" t="s">
        <v>59</v>
      </c>
      <c r="P1" s="54" t="s">
        <v>60</v>
      </c>
      <c r="Q1" s="54" t="s">
        <v>59</v>
      </c>
      <c r="R1" s="54" t="s">
        <v>60</v>
      </c>
      <c r="S1" s="54" t="s">
        <v>59</v>
      </c>
      <c r="T1" s="54" t="s">
        <v>60</v>
      </c>
      <c r="U1" s="54" t="s">
        <v>59</v>
      </c>
      <c r="V1" s="54" t="s">
        <v>60</v>
      </c>
      <c r="W1" s="54" t="s">
        <v>59</v>
      </c>
      <c r="X1" s="54" t="s">
        <v>59</v>
      </c>
      <c r="Y1" s="55"/>
      <c r="Z1" s="54"/>
      <c r="AA1" s="54"/>
      <c r="AB1" s="54"/>
      <c r="AC1" s="60"/>
      <c r="AD1" s="60"/>
    </row>
    <row r="2" spans="1:34" ht="14.25" customHeight="1">
      <c r="A2" s="53"/>
      <c r="B2" s="77" t="s">
        <v>876</v>
      </c>
      <c r="C2" s="54"/>
      <c r="D2" s="54">
        <f>$AG$5</f>
        <v>1</v>
      </c>
      <c r="E2" s="54">
        <f>IF(D1="T",D2+1,IF(D1="Z",D2,"err"))</f>
        <v>2</v>
      </c>
      <c r="F2" s="54">
        <f t="shared" ref="F2:X2" si="0">IF(E1="T",E2+1,IF(E1="Z",E2,"err"))</f>
        <v>3</v>
      </c>
      <c r="G2" s="54">
        <f t="shared" si="0"/>
        <v>4</v>
      </c>
      <c r="H2" s="54">
        <f t="shared" si="0"/>
        <v>5</v>
      </c>
      <c r="I2" s="54">
        <f t="shared" si="0"/>
        <v>6</v>
      </c>
      <c r="J2" s="54">
        <f t="shared" si="0"/>
        <v>7</v>
      </c>
      <c r="K2" s="54">
        <f t="shared" si="0"/>
        <v>8</v>
      </c>
      <c r="L2" s="54">
        <f t="shared" si="0"/>
        <v>9</v>
      </c>
      <c r="M2" s="54">
        <f t="shared" si="0"/>
        <v>10</v>
      </c>
      <c r="N2" s="54">
        <v>11</v>
      </c>
      <c r="O2" s="54">
        <f t="shared" si="0"/>
        <v>11</v>
      </c>
      <c r="P2" s="54">
        <f t="shared" si="0"/>
        <v>12</v>
      </c>
      <c r="Q2" s="54">
        <f t="shared" si="0"/>
        <v>12</v>
      </c>
      <c r="R2" s="54">
        <f t="shared" si="0"/>
        <v>13</v>
      </c>
      <c r="S2" s="54">
        <f t="shared" si="0"/>
        <v>13</v>
      </c>
      <c r="T2" s="54">
        <f t="shared" si="0"/>
        <v>14</v>
      </c>
      <c r="U2" s="54">
        <f t="shared" si="0"/>
        <v>14</v>
      </c>
      <c r="V2" s="54">
        <f t="shared" si="0"/>
        <v>15</v>
      </c>
      <c r="W2" s="54">
        <f t="shared" si="0"/>
        <v>15</v>
      </c>
      <c r="X2" s="54">
        <f t="shared" si="0"/>
        <v>16</v>
      </c>
      <c r="Y2" s="55"/>
      <c r="Z2" s="54"/>
      <c r="AA2" s="54"/>
      <c r="AB2" s="54"/>
      <c r="AC2" s="60"/>
      <c r="AD2" s="60"/>
      <c r="AF2" s="1"/>
    </row>
    <row r="3" spans="1:34" s="3" customFormat="1" ht="18.600000000000001" thickBot="1">
      <c r="A3" s="51"/>
      <c r="B3" s="52" t="s">
        <v>0</v>
      </c>
      <c r="C3" s="45" t="s">
        <v>1246</v>
      </c>
      <c r="D3" s="57"/>
      <c r="E3" s="57"/>
      <c r="F3" s="57"/>
      <c r="G3" s="57"/>
      <c r="H3" s="98" t="s">
        <v>1241</v>
      </c>
      <c r="I3" s="98"/>
      <c r="J3" s="98"/>
      <c r="K3" s="59"/>
      <c r="L3" s="57"/>
      <c r="M3" s="57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57"/>
      <c r="Z3" s="96">
        <v>45970</v>
      </c>
      <c r="AA3" s="97"/>
      <c r="AB3" s="97"/>
      <c r="AC3" s="58"/>
      <c r="AD3" s="62"/>
      <c r="AE3" s="57"/>
      <c r="AF3" s="57"/>
      <c r="AG3" s="57"/>
      <c r="AH3" s="57"/>
    </row>
    <row r="4" spans="1:34" ht="14.25" customHeight="1">
      <c r="A4" s="99"/>
      <c r="B4" s="99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5"/>
      <c r="Z4" s="99" t="e" vm="1">
        <v>#VALUE!</v>
      </c>
      <c r="AA4" s="99"/>
      <c r="AB4" s="99"/>
      <c r="AC4" s="60"/>
      <c r="AD4" s="60"/>
      <c r="AE4" s="10" t="s">
        <v>68</v>
      </c>
      <c r="AF4" s="11"/>
      <c r="AG4" s="12"/>
    </row>
    <row r="5" spans="1:34" s="6" customFormat="1">
      <c r="A5" s="99"/>
      <c r="B5" s="99"/>
      <c r="C5" s="55"/>
      <c r="D5" s="7" t="str">
        <f>CONCATENATE(D1,D2)</f>
        <v>T1</v>
      </c>
      <c r="E5" s="7" t="str">
        <f t="shared" ref="E5:W5" si="1">CONCATENATE(E1,E2)</f>
        <v>T2</v>
      </c>
      <c r="F5" s="7" t="str">
        <f t="shared" si="1"/>
        <v>T3</v>
      </c>
      <c r="G5" s="7" t="str">
        <f t="shared" si="1"/>
        <v>T4</v>
      </c>
      <c r="H5" s="7" t="str">
        <f t="shared" si="1"/>
        <v>T5</v>
      </c>
      <c r="I5" s="7" t="str">
        <f t="shared" si="1"/>
        <v>T6</v>
      </c>
      <c r="J5" s="7" t="str">
        <f t="shared" si="1"/>
        <v>T7</v>
      </c>
      <c r="K5" s="7" t="str">
        <f t="shared" si="1"/>
        <v>T8</v>
      </c>
      <c r="L5" s="7" t="str">
        <f t="shared" si="1"/>
        <v>T9</v>
      </c>
      <c r="M5" s="7" t="str">
        <f t="shared" si="1"/>
        <v>T10</v>
      </c>
      <c r="N5" s="7" t="str">
        <f t="shared" si="1"/>
        <v>Z11</v>
      </c>
      <c r="O5" s="7" t="str">
        <f t="shared" si="1"/>
        <v>T11</v>
      </c>
      <c r="P5" s="7" t="str">
        <f t="shared" si="1"/>
        <v>Z12</v>
      </c>
      <c r="Q5" s="7" t="str">
        <f t="shared" si="1"/>
        <v>T12</v>
      </c>
      <c r="R5" s="7" t="str">
        <f t="shared" si="1"/>
        <v>Z13</v>
      </c>
      <c r="S5" s="7" t="str">
        <f t="shared" si="1"/>
        <v>T13</v>
      </c>
      <c r="T5" s="7" t="str">
        <f t="shared" si="1"/>
        <v>Z14</v>
      </c>
      <c r="U5" s="7" t="str">
        <f t="shared" si="1"/>
        <v>T14</v>
      </c>
      <c r="V5" s="7" t="str">
        <f t="shared" si="1"/>
        <v>Z15</v>
      </c>
      <c r="W5" s="7" t="str">
        <f t="shared" si="1"/>
        <v>T15</v>
      </c>
      <c r="X5" s="7" t="str">
        <f t="shared" ref="X5" si="2">_xlfn.CONCAT("V",X2,X1)</f>
        <v>V16T</v>
      </c>
      <c r="Y5" s="8" t="s">
        <v>1</v>
      </c>
      <c r="Z5" s="99"/>
      <c r="AA5" s="99"/>
      <c r="AB5" s="99"/>
      <c r="AC5" s="61"/>
      <c r="AD5" s="61"/>
      <c r="AE5" s="13"/>
      <c r="AF5" s="14" t="s">
        <v>58</v>
      </c>
      <c r="AG5" s="26">
        <v>1</v>
      </c>
      <c r="AH5" s="55"/>
    </row>
    <row r="6" spans="1:34">
      <c r="A6" s="99"/>
      <c r="B6" s="99"/>
      <c r="C6" s="46" t="s">
        <v>4</v>
      </c>
      <c r="D6" s="64">
        <f t="shared" ref="D6:O6" si="3">IF(AND(D1="T",C1="T"),1000,IF(AND(C1="Z",D1="T"),500,IF(D1="Z",500,"err")))</f>
        <v>1000</v>
      </c>
      <c r="E6" s="64">
        <f t="shared" si="3"/>
        <v>1000</v>
      </c>
      <c r="F6" s="64">
        <f t="shared" si="3"/>
        <v>1000</v>
      </c>
      <c r="G6" s="64">
        <f t="shared" si="3"/>
        <v>1000</v>
      </c>
      <c r="H6" s="64">
        <f t="shared" si="3"/>
        <v>1000</v>
      </c>
      <c r="I6" s="64">
        <f t="shared" si="3"/>
        <v>1000</v>
      </c>
      <c r="J6" s="64">
        <f t="shared" si="3"/>
        <v>1000</v>
      </c>
      <c r="K6" s="64">
        <f t="shared" si="3"/>
        <v>1000</v>
      </c>
      <c r="L6" s="64">
        <f t="shared" si="3"/>
        <v>1000</v>
      </c>
      <c r="M6" s="64">
        <f t="shared" si="3"/>
        <v>1000</v>
      </c>
      <c r="N6" s="64">
        <f t="shared" si="3"/>
        <v>500</v>
      </c>
      <c r="O6" s="64">
        <f t="shared" si="3"/>
        <v>500</v>
      </c>
      <c r="P6" s="64">
        <f>IF(AND(P1="T",O1="T"),1000,IF(AND(O1="Z",P1="T"),500,IF(P1="Z",500,"err")))</f>
        <v>500</v>
      </c>
      <c r="Q6" s="64">
        <f t="shared" ref="Q6:W6" si="4">IF(AND(Q1="T",P1="T"),1000,IF(AND(P1="Z",Q1="T"),500,IF(Q1="Z",500,"err")))</f>
        <v>500</v>
      </c>
      <c r="R6" s="64">
        <f t="shared" si="4"/>
        <v>500</v>
      </c>
      <c r="S6" s="64">
        <f t="shared" si="4"/>
        <v>500</v>
      </c>
      <c r="T6" s="64">
        <f t="shared" si="4"/>
        <v>500</v>
      </c>
      <c r="U6" s="64">
        <f t="shared" si="4"/>
        <v>500</v>
      </c>
      <c r="V6" s="64">
        <f t="shared" si="4"/>
        <v>500</v>
      </c>
      <c r="W6" s="64">
        <f t="shared" si="4"/>
        <v>500</v>
      </c>
      <c r="X6" s="64"/>
      <c r="Y6" s="48">
        <f>SUM(D6:X6)</f>
        <v>15000</v>
      </c>
      <c r="Z6" s="99"/>
      <c r="AA6" s="99"/>
      <c r="AB6" s="99"/>
      <c r="AC6" s="60"/>
      <c r="AD6" s="60"/>
      <c r="AE6" s="13"/>
      <c r="AF6" s="14"/>
      <c r="AG6" s="26">
        <v>2</v>
      </c>
    </row>
    <row r="7" spans="1:34" ht="15" thickBot="1">
      <c r="A7" s="99"/>
      <c r="B7" s="99"/>
      <c r="C7" s="46" t="s">
        <v>5</v>
      </c>
      <c r="D7" s="47">
        <f>IFERROR(D6/D8,D6)</f>
        <v>100</v>
      </c>
      <c r="E7" s="47">
        <f t="shared" ref="E7:X7" si="5">IFERROR(E6/E8,E6)</f>
        <v>100</v>
      </c>
      <c r="F7" s="47">
        <f t="shared" si="5"/>
        <v>100</v>
      </c>
      <c r="G7" s="47">
        <f t="shared" si="5"/>
        <v>100</v>
      </c>
      <c r="H7" s="47">
        <f t="shared" si="5"/>
        <v>100</v>
      </c>
      <c r="I7" s="47">
        <f t="shared" si="5"/>
        <v>100</v>
      </c>
      <c r="J7" s="47">
        <f t="shared" si="5"/>
        <v>125</v>
      </c>
      <c r="K7" s="47">
        <f t="shared" si="5"/>
        <v>166.66666666666666</v>
      </c>
      <c r="L7" s="47">
        <f t="shared" si="5"/>
        <v>333.33333333333331</v>
      </c>
      <c r="M7" s="47">
        <f t="shared" si="5"/>
        <v>200</v>
      </c>
      <c r="N7" s="47">
        <f t="shared" si="5"/>
        <v>62.5</v>
      </c>
      <c r="O7" s="47">
        <f t="shared" si="5"/>
        <v>83.333333333333329</v>
      </c>
      <c r="P7" s="47">
        <f t="shared" si="5"/>
        <v>71.428571428571431</v>
      </c>
      <c r="Q7" s="47">
        <f t="shared" si="5"/>
        <v>500</v>
      </c>
      <c r="R7" s="47">
        <f t="shared" si="5"/>
        <v>83.333333333333329</v>
      </c>
      <c r="S7" s="47">
        <f t="shared" si="5"/>
        <v>500</v>
      </c>
      <c r="T7" s="47">
        <f t="shared" si="5"/>
        <v>100</v>
      </c>
      <c r="U7" s="47">
        <f t="shared" si="5"/>
        <v>250</v>
      </c>
      <c r="V7" s="47">
        <f t="shared" si="5"/>
        <v>250</v>
      </c>
      <c r="W7" s="47">
        <f t="shared" si="5"/>
        <v>500</v>
      </c>
      <c r="X7" s="47">
        <f t="shared" si="5"/>
        <v>0</v>
      </c>
      <c r="Y7" s="48"/>
      <c r="Z7" s="99"/>
      <c r="AA7" s="99"/>
      <c r="AB7" s="99"/>
      <c r="AC7" s="60"/>
      <c r="AD7" s="60"/>
      <c r="AE7" s="13"/>
      <c r="AF7" s="14" t="s">
        <v>62</v>
      </c>
      <c r="AG7" s="26">
        <v>2</v>
      </c>
    </row>
    <row r="8" spans="1:34" ht="15" thickBot="1">
      <c r="A8" s="100"/>
      <c r="B8" s="100"/>
      <c r="C8" s="46" t="s">
        <v>6</v>
      </c>
      <c r="D8" s="47">
        <f>SUM(D10:D102)</f>
        <v>10</v>
      </c>
      <c r="E8" s="47">
        <f t="shared" ref="E8:X8" si="6">SUM(E10:E102)</f>
        <v>10</v>
      </c>
      <c r="F8" s="47">
        <f t="shared" si="6"/>
        <v>10</v>
      </c>
      <c r="G8" s="47">
        <f t="shared" si="6"/>
        <v>10</v>
      </c>
      <c r="H8" s="47">
        <f t="shared" si="6"/>
        <v>10</v>
      </c>
      <c r="I8" s="47">
        <f t="shared" si="6"/>
        <v>10</v>
      </c>
      <c r="J8" s="47">
        <f t="shared" si="6"/>
        <v>8</v>
      </c>
      <c r="K8" s="47">
        <f t="shared" si="6"/>
        <v>6</v>
      </c>
      <c r="L8" s="47">
        <f t="shared" si="6"/>
        <v>3</v>
      </c>
      <c r="M8" s="47">
        <f t="shared" si="6"/>
        <v>5</v>
      </c>
      <c r="N8" s="47">
        <f t="shared" si="6"/>
        <v>8</v>
      </c>
      <c r="O8" s="47">
        <f t="shared" si="6"/>
        <v>6</v>
      </c>
      <c r="P8" s="47">
        <f t="shared" si="6"/>
        <v>7</v>
      </c>
      <c r="Q8" s="47">
        <f t="shared" si="6"/>
        <v>1</v>
      </c>
      <c r="R8" s="47">
        <f t="shared" si="6"/>
        <v>6</v>
      </c>
      <c r="S8" s="47">
        <f t="shared" si="6"/>
        <v>1</v>
      </c>
      <c r="T8" s="47">
        <f t="shared" si="6"/>
        <v>5</v>
      </c>
      <c r="U8" s="47">
        <f t="shared" si="6"/>
        <v>2</v>
      </c>
      <c r="V8" s="47">
        <f t="shared" si="6"/>
        <v>2</v>
      </c>
      <c r="W8" s="47">
        <f t="shared" si="6"/>
        <v>1</v>
      </c>
      <c r="X8" s="47">
        <f t="shared" si="6"/>
        <v>0</v>
      </c>
      <c r="Y8" s="48"/>
      <c r="Z8" s="100"/>
      <c r="AA8" s="100"/>
      <c r="AB8" s="100"/>
      <c r="AC8" s="93" t="s">
        <v>71</v>
      </c>
      <c r="AD8" s="94"/>
      <c r="AE8" s="94"/>
      <c r="AF8" s="94"/>
      <c r="AG8" s="95"/>
    </row>
    <row r="9" spans="1:34" s="9" customFormat="1">
      <c r="A9" s="15" t="s">
        <v>63</v>
      </c>
      <c r="B9" s="15" t="s">
        <v>64</v>
      </c>
      <c r="C9" s="16" t="s">
        <v>81</v>
      </c>
      <c r="D9" s="16" t="s">
        <v>54</v>
      </c>
      <c r="E9" s="16" t="s">
        <v>54</v>
      </c>
      <c r="F9" s="16" t="s">
        <v>54</v>
      </c>
      <c r="G9" s="16" t="s">
        <v>54</v>
      </c>
      <c r="H9" s="16" t="s">
        <v>54</v>
      </c>
      <c r="I9" s="16" t="s">
        <v>54</v>
      </c>
      <c r="J9" s="16" t="s">
        <v>54</v>
      </c>
      <c r="K9" s="16" t="s">
        <v>54</v>
      </c>
      <c r="L9" s="16" t="s">
        <v>54</v>
      </c>
      <c r="M9" s="16" t="s">
        <v>54</v>
      </c>
      <c r="N9" s="16" t="s">
        <v>54</v>
      </c>
      <c r="O9" s="16" t="s">
        <v>54</v>
      </c>
      <c r="P9" s="16" t="s">
        <v>54</v>
      </c>
      <c r="Q9" s="16" t="s">
        <v>54</v>
      </c>
      <c r="R9" s="16" t="s">
        <v>54</v>
      </c>
      <c r="S9" s="16" t="s">
        <v>54</v>
      </c>
      <c r="T9" s="16" t="s">
        <v>54</v>
      </c>
      <c r="U9" s="16" t="s">
        <v>54</v>
      </c>
      <c r="V9" s="16" t="s">
        <v>54</v>
      </c>
      <c r="W9" s="16" t="s">
        <v>54</v>
      </c>
      <c r="X9" s="16" t="s">
        <v>54</v>
      </c>
      <c r="Y9" s="16" t="s">
        <v>55</v>
      </c>
      <c r="Z9" s="15" t="s">
        <v>53</v>
      </c>
      <c r="AA9" s="15" t="s">
        <v>56</v>
      </c>
      <c r="AB9" s="15" t="s">
        <v>57</v>
      </c>
      <c r="AC9" s="29" t="s">
        <v>67</v>
      </c>
      <c r="AD9" s="30" t="s">
        <v>65</v>
      </c>
      <c r="AE9" s="31" t="s">
        <v>70</v>
      </c>
      <c r="AF9" s="30" t="s">
        <v>69</v>
      </c>
      <c r="AG9" s="30" t="s">
        <v>52</v>
      </c>
      <c r="AH9" s="61"/>
    </row>
    <row r="10" spans="1:34">
      <c r="A10" s="19">
        <v>359</v>
      </c>
      <c r="B10" s="85" t="str">
        <f>'Extract 2025'!H100</f>
        <v>PESSE Thimothée</v>
      </c>
      <c r="C10" s="88" t="str">
        <f>'Extract 2025'!I100</f>
        <v>LYON ESCALADE SPORTIVE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1</v>
      </c>
      <c r="R10" s="21">
        <v>1</v>
      </c>
      <c r="S10" s="21">
        <v>1</v>
      </c>
      <c r="T10" s="21">
        <v>1</v>
      </c>
      <c r="U10" s="21">
        <v>1</v>
      </c>
      <c r="V10" s="21">
        <v>1</v>
      </c>
      <c r="W10" s="21">
        <v>1</v>
      </c>
      <c r="X10" s="21">
        <v>0</v>
      </c>
      <c r="Y10" s="17">
        <f t="shared" ref="Y10:Y41" si="7">SUMIF(D10:X10,1,$D$7:$X$7)</f>
        <v>3825.5952380952381</v>
      </c>
      <c r="Z10" s="22"/>
      <c r="AA10" s="63">
        <f t="shared" ref="AA10:AA41" si="8">IF(AD10="x","*",RANK(AE10,$AE$10:$AE$101))</f>
        <v>1</v>
      </c>
      <c r="AB10" s="63">
        <f t="shared" ref="AB10:AB41" si="9">SUM(D10:X10)</f>
        <v>20</v>
      </c>
      <c r="AC10" s="49" t="str">
        <f t="shared" ref="AC10:AC41" si="10">IF(Y10&lt;Y11,"ERR","ok")</f>
        <v>ok</v>
      </c>
      <c r="AD10" s="28"/>
      <c r="AE10" s="50">
        <f t="shared" ref="AE10:AE41" si="11">IF(AD10="x",0,Y10)</f>
        <v>3825.5952380952381</v>
      </c>
      <c r="AF10" s="28"/>
      <c r="AG10" s="28"/>
    </row>
    <row r="11" spans="1:34">
      <c r="A11" s="19">
        <v>352</v>
      </c>
      <c r="B11" s="85" t="str">
        <f>'Extract 2025'!H93</f>
        <v>CHARNAY Emile</v>
      </c>
      <c r="C11" s="88" t="str">
        <f>'Extract 2025'!I93</f>
        <v>BRON VERTICAL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1</v>
      </c>
      <c r="J11" s="21">
        <v>1</v>
      </c>
      <c r="K11" s="21">
        <v>1</v>
      </c>
      <c r="L11" s="21">
        <v>1</v>
      </c>
      <c r="M11" s="21">
        <v>1</v>
      </c>
      <c r="N11" s="21">
        <v>1</v>
      </c>
      <c r="O11" s="21">
        <v>1</v>
      </c>
      <c r="P11" s="21">
        <v>1</v>
      </c>
      <c r="Q11" s="21">
        <v>0</v>
      </c>
      <c r="R11" s="21">
        <v>1</v>
      </c>
      <c r="S11" s="21">
        <v>0</v>
      </c>
      <c r="T11" s="21">
        <v>1</v>
      </c>
      <c r="U11" s="21">
        <v>1</v>
      </c>
      <c r="V11" s="21">
        <v>1</v>
      </c>
      <c r="W11" s="21">
        <v>0</v>
      </c>
      <c r="X11" s="21">
        <v>0</v>
      </c>
      <c r="Y11" s="17">
        <f t="shared" si="7"/>
        <v>2325.5952380952376</v>
      </c>
      <c r="Z11" s="22"/>
      <c r="AA11" s="63">
        <f t="shared" si="8"/>
        <v>2</v>
      </c>
      <c r="AB11" s="63">
        <f t="shared" si="9"/>
        <v>17</v>
      </c>
      <c r="AC11" s="49" t="str">
        <f t="shared" si="10"/>
        <v>ok</v>
      </c>
      <c r="AD11" s="28"/>
      <c r="AE11" s="50">
        <f t="shared" si="11"/>
        <v>2325.5952380952376</v>
      </c>
      <c r="AF11" s="28"/>
      <c r="AG11" s="28"/>
    </row>
    <row r="12" spans="1:34">
      <c r="A12" s="19">
        <v>353</v>
      </c>
      <c r="B12" s="85" t="str">
        <f>'Extract 2025'!H94</f>
        <v>CHATON Elliote</v>
      </c>
      <c r="C12" s="88" t="str">
        <f>'Extract 2025'!I94</f>
        <v>SAINT PRIEST MONTAGNE</v>
      </c>
      <c r="D12" s="21">
        <v>1</v>
      </c>
      <c r="E12" s="21">
        <v>1</v>
      </c>
      <c r="F12" s="21">
        <v>1</v>
      </c>
      <c r="G12" s="21">
        <v>1</v>
      </c>
      <c r="H12" s="21">
        <v>1</v>
      </c>
      <c r="I12" s="21">
        <v>1</v>
      </c>
      <c r="J12" s="21">
        <v>1</v>
      </c>
      <c r="K12" s="21">
        <v>1</v>
      </c>
      <c r="L12" s="21">
        <v>0</v>
      </c>
      <c r="M12" s="21">
        <v>1</v>
      </c>
      <c r="N12" s="21">
        <v>1</v>
      </c>
      <c r="O12" s="21">
        <v>1</v>
      </c>
      <c r="P12" s="21">
        <v>1</v>
      </c>
      <c r="Q12" s="21">
        <v>0</v>
      </c>
      <c r="R12" s="21">
        <v>1</v>
      </c>
      <c r="S12" s="21">
        <v>0</v>
      </c>
      <c r="T12" s="21">
        <v>1</v>
      </c>
      <c r="U12" s="21">
        <v>0</v>
      </c>
      <c r="V12" s="21">
        <v>0</v>
      </c>
      <c r="W12" s="21">
        <v>0</v>
      </c>
      <c r="X12" s="21">
        <v>0</v>
      </c>
      <c r="Y12" s="17">
        <f t="shared" si="7"/>
        <v>1492.2619047619044</v>
      </c>
      <c r="Z12" s="22"/>
      <c r="AA12" s="63">
        <f t="shared" si="8"/>
        <v>3</v>
      </c>
      <c r="AB12" s="63">
        <f t="shared" si="9"/>
        <v>14</v>
      </c>
      <c r="AC12" s="49" t="str">
        <f t="shared" si="10"/>
        <v>ok</v>
      </c>
      <c r="AD12" s="28"/>
      <c r="AE12" s="50">
        <f t="shared" si="11"/>
        <v>1492.2619047619044</v>
      </c>
      <c r="AF12" s="28"/>
      <c r="AG12" s="28"/>
    </row>
    <row r="13" spans="1:34">
      <c r="A13" s="19">
        <v>358</v>
      </c>
      <c r="B13" s="85" t="str">
        <f>'Extract 2025'!H99</f>
        <v>LEFORT TROJNAR Maximilien</v>
      </c>
      <c r="C13" s="88" t="str">
        <f>'Extract 2025'!I99</f>
        <v>A.S.V.E.L. SKI MONTAGNE</v>
      </c>
      <c r="D13" s="21">
        <v>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0</v>
      </c>
      <c r="M13" s="21">
        <v>1</v>
      </c>
      <c r="N13" s="21">
        <v>1</v>
      </c>
      <c r="O13" s="21">
        <v>1</v>
      </c>
      <c r="P13" s="21">
        <v>1</v>
      </c>
      <c r="Q13" s="21">
        <v>0</v>
      </c>
      <c r="R13" s="21">
        <v>1</v>
      </c>
      <c r="S13" s="21">
        <v>0</v>
      </c>
      <c r="T13" s="21">
        <v>1</v>
      </c>
      <c r="U13" s="21">
        <v>0</v>
      </c>
      <c r="V13" s="21">
        <v>0</v>
      </c>
      <c r="W13" s="21">
        <v>0</v>
      </c>
      <c r="X13" s="21">
        <v>0</v>
      </c>
      <c r="Y13" s="17">
        <f t="shared" si="7"/>
        <v>1492.2619047619044</v>
      </c>
      <c r="Z13" s="22"/>
      <c r="AA13" s="63">
        <f t="shared" si="8"/>
        <v>3</v>
      </c>
      <c r="AB13" s="63">
        <f t="shared" si="9"/>
        <v>14</v>
      </c>
      <c r="AC13" s="49" t="str">
        <f t="shared" si="10"/>
        <v>ok</v>
      </c>
      <c r="AD13" s="28"/>
      <c r="AE13" s="50">
        <f t="shared" si="11"/>
        <v>1492.2619047619044</v>
      </c>
      <c r="AF13" s="28"/>
      <c r="AG13" s="28"/>
    </row>
    <row r="14" spans="1:34">
      <c r="A14" s="19">
        <v>351</v>
      </c>
      <c r="B14" s="85" t="str">
        <f>'Extract 2025'!H92</f>
        <v>CHAPPARD Yaël</v>
      </c>
      <c r="C14" s="88" t="str">
        <f>'Extract 2025'!I92</f>
        <v>ST PIERRE ESCALADE</v>
      </c>
      <c r="D14" s="21">
        <v>1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21">
        <v>1</v>
      </c>
      <c r="K14" s="21">
        <v>1</v>
      </c>
      <c r="L14" s="21">
        <v>0</v>
      </c>
      <c r="M14" s="21">
        <v>1</v>
      </c>
      <c r="N14" s="21">
        <v>1</v>
      </c>
      <c r="O14" s="21">
        <v>0</v>
      </c>
      <c r="P14" s="21">
        <v>1</v>
      </c>
      <c r="Q14" s="21">
        <v>0</v>
      </c>
      <c r="R14" s="21">
        <v>1</v>
      </c>
      <c r="S14" s="21">
        <v>0</v>
      </c>
      <c r="T14" s="21">
        <v>1</v>
      </c>
      <c r="U14" s="21">
        <v>0</v>
      </c>
      <c r="V14" s="21">
        <v>0</v>
      </c>
      <c r="W14" s="21">
        <v>0</v>
      </c>
      <c r="X14" s="21">
        <v>0</v>
      </c>
      <c r="Y14" s="17">
        <f t="shared" si="7"/>
        <v>1408.9285714285711</v>
      </c>
      <c r="Z14" s="22"/>
      <c r="AA14" s="63">
        <f t="shared" si="8"/>
        <v>5</v>
      </c>
      <c r="AB14" s="63">
        <f t="shared" si="9"/>
        <v>13</v>
      </c>
      <c r="AC14" s="49" t="str">
        <f t="shared" si="10"/>
        <v>ok</v>
      </c>
      <c r="AD14" s="28"/>
      <c r="AE14" s="50">
        <f t="shared" si="11"/>
        <v>1408.9285714285711</v>
      </c>
      <c r="AF14" s="28"/>
      <c r="AG14" s="28"/>
    </row>
    <row r="15" spans="1:34">
      <c r="A15" s="19">
        <v>354</v>
      </c>
      <c r="B15" s="85" t="str">
        <f>'Extract 2025'!H95</f>
        <v>COSTES Nathan</v>
      </c>
      <c r="C15" s="88" t="str">
        <f>'Extract 2025'!I95</f>
        <v xml:space="preserve">LA DEGAINE ESCALADE ET MONTAGNE </v>
      </c>
      <c r="D15" s="21">
        <v>1</v>
      </c>
      <c r="E15" s="21">
        <v>1</v>
      </c>
      <c r="F15" s="21">
        <v>1</v>
      </c>
      <c r="G15" s="21">
        <v>1</v>
      </c>
      <c r="H15" s="21">
        <v>1</v>
      </c>
      <c r="I15" s="21">
        <v>1</v>
      </c>
      <c r="J15" s="21">
        <v>0</v>
      </c>
      <c r="K15" s="21">
        <v>1</v>
      </c>
      <c r="L15" s="21">
        <v>1</v>
      </c>
      <c r="M15" s="21">
        <v>0</v>
      </c>
      <c r="N15" s="21">
        <v>1</v>
      </c>
      <c r="O15" s="21">
        <v>1</v>
      </c>
      <c r="P15" s="21">
        <v>1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17">
        <f t="shared" si="7"/>
        <v>1317.2619047619046</v>
      </c>
      <c r="Z15" s="22"/>
      <c r="AA15" s="63">
        <f t="shared" si="8"/>
        <v>6</v>
      </c>
      <c r="AB15" s="63">
        <f t="shared" si="9"/>
        <v>11</v>
      </c>
      <c r="AC15" s="49" t="str">
        <f t="shared" si="10"/>
        <v>ok</v>
      </c>
      <c r="AD15" s="28"/>
      <c r="AE15" s="50">
        <f t="shared" si="11"/>
        <v>1317.2619047619046</v>
      </c>
      <c r="AF15" s="28"/>
      <c r="AG15" s="28"/>
    </row>
    <row r="16" spans="1:34">
      <c r="A16" s="19">
        <v>360</v>
      </c>
      <c r="B16" s="85" t="str">
        <f>'Extract 2025'!H101</f>
        <v>STEIN Eloan</v>
      </c>
      <c r="C16" s="88" t="str">
        <f>'Extract 2025'!I101</f>
        <v>MOUSTE'CLIP MONTAGNE ET ESCALADE</v>
      </c>
      <c r="D16" s="21">
        <v>1</v>
      </c>
      <c r="E16" s="21">
        <v>1</v>
      </c>
      <c r="F16" s="21">
        <v>1</v>
      </c>
      <c r="G16" s="21">
        <v>1</v>
      </c>
      <c r="H16" s="21">
        <v>1</v>
      </c>
      <c r="I16" s="21">
        <v>1</v>
      </c>
      <c r="J16" s="21">
        <v>1</v>
      </c>
      <c r="K16" s="21">
        <v>0</v>
      </c>
      <c r="L16" s="21">
        <v>0</v>
      </c>
      <c r="M16" s="21">
        <v>0</v>
      </c>
      <c r="N16" s="21">
        <v>1</v>
      </c>
      <c r="O16" s="21">
        <v>0</v>
      </c>
      <c r="P16" s="21">
        <v>1</v>
      </c>
      <c r="Q16" s="21">
        <v>0</v>
      </c>
      <c r="R16" s="21">
        <v>1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17">
        <f t="shared" si="7"/>
        <v>942.26190476190482</v>
      </c>
      <c r="Z16" s="22"/>
      <c r="AA16" s="63">
        <f t="shared" si="8"/>
        <v>7</v>
      </c>
      <c r="AB16" s="63">
        <f t="shared" si="9"/>
        <v>10</v>
      </c>
      <c r="AC16" s="49" t="str">
        <f t="shared" si="10"/>
        <v>ok</v>
      </c>
      <c r="AD16" s="28"/>
      <c r="AE16" s="50">
        <f t="shared" si="11"/>
        <v>942.26190476190482</v>
      </c>
      <c r="AF16" s="28"/>
      <c r="AG16" s="28"/>
    </row>
    <row r="17" spans="1:33">
      <c r="A17" s="19">
        <v>357</v>
      </c>
      <c r="B17" s="85" t="str">
        <f>'Extract 2025'!H98</f>
        <v>JOSEPH VUKUSIC Luka</v>
      </c>
      <c r="C17" s="88" t="str">
        <f>'Extract 2025'!I98</f>
        <v>CHASSIEU AVENTURE</v>
      </c>
      <c r="D17" s="21">
        <v>1</v>
      </c>
      <c r="E17" s="21">
        <v>1</v>
      </c>
      <c r="F17" s="21">
        <v>1</v>
      </c>
      <c r="G17" s="21">
        <v>1</v>
      </c>
      <c r="H17" s="21">
        <v>1</v>
      </c>
      <c r="I17" s="21">
        <v>1</v>
      </c>
      <c r="J17" s="21">
        <v>1</v>
      </c>
      <c r="K17" s="21">
        <v>0</v>
      </c>
      <c r="L17" s="21">
        <v>0</v>
      </c>
      <c r="M17" s="21">
        <v>0</v>
      </c>
      <c r="N17" s="21">
        <v>1</v>
      </c>
      <c r="O17" s="21">
        <v>1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17">
        <f t="shared" si="7"/>
        <v>870.83333333333337</v>
      </c>
      <c r="Z17" s="22"/>
      <c r="AA17" s="63">
        <f t="shared" si="8"/>
        <v>8</v>
      </c>
      <c r="AB17" s="63">
        <f t="shared" si="9"/>
        <v>9</v>
      </c>
      <c r="AC17" s="49" t="str">
        <f t="shared" si="10"/>
        <v>ok</v>
      </c>
      <c r="AD17" s="28"/>
      <c r="AE17" s="50">
        <f t="shared" si="11"/>
        <v>870.83333333333337</v>
      </c>
      <c r="AF17" s="28"/>
      <c r="AG17" s="28"/>
    </row>
    <row r="18" spans="1:33">
      <c r="A18" s="19">
        <v>355</v>
      </c>
      <c r="B18" s="85" t="str">
        <f>'Extract 2025'!H96</f>
        <v>ENJALBERT Antonin</v>
      </c>
      <c r="C18" s="88" t="str">
        <f>'Extract 2025'!I96</f>
        <v>CORB'ALP</v>
      </c>
      <c r="D18" s="21">
        <v>1</v>
      </c>
      <c r="E18" s="21">
        <v>1</v>
      </c>
      <c r="F18" s="21">
        <v>1</v>
      </c>
      <c r="G18" s="21">
        <v>1</v>
      </c>
      <c r="H18" s="21">
        <v>1</v>
      </c>
      <c r="I18" s="21">
        <v>1</v>
      </c>
      <c r="J18" s="21">
        <v>1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17">
        <f t="shared" si="7"/>
        <v>725</v>
      </c>
      <c r="Z18" s="22"/>
      <c r="AA18" s="63">
        <f t="shared" si="8"/>
        <v>9</v>
      </c>
      <c r="AB18" s="63">
        <f t="shared" si="9"/>
        <v>7</v>
      </c>
      <c r="AC18" s="49" t="str">
        <f t="shared" si="10"/>
        <v>ok</v>
      </c>
      <c r="AD18" s="28"/>
      <c r="AE18" s="50">
        <f t="shared" si="11"/>
        <v>725</v>
      </c>
      <c r="AF18" s="28"/>
      <c r="AG18" s="28"/>
    </row>
    <row r="19" spans="1:33">
      <c r="A19" s="19">
        <v>356</v>
      </c>
      <c r="B19" s="85" t="str">
        <f>'Extract 2025'!H97</f>
        <v>GOSENDE Enael</v>
      </c>
      <c r="C19" s="88" t="str">
        <f>'Extract 2025'!I97</f>
        <v>CLUB VERTIGE</v>
      </c>
      <c r="D19" s="21">
        <v>1</v>
      </c>
      <c r="E19" s="21">
        <v>1</v>
      </c>
      <c r="F19" s="21">
        <v>1</v>
      </c>
      <c r="G19" s="21">
        <v>1</v>
      </c>
      <c r="H19" s="21">
        <v>1</v>
      </c>
      <c r="I19" s="21">
        <v>1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17">
        <f t="shared" si="7"/>
        <v>600</v>
      </c>
      <c r="Z19" s="22"/>
      <c r="AA19" s="63">
        <f t="shared" si="8"/>
        <v>10</v>
      </c>
      <c r="AB19" s="63">
        <f t="shared" si="9"/>
        <v>6</v>
      </c>
      <c r="AC19" s="49" t="str">
        <f t="shared" si="10"/>
        <v>ok</v>
      </c>
      <c r="AD19" s="28"/>
      <c r="AE19" s="50">
        <f t="shared" si="11"/>
        <v>600</v>
      </c>
      <c r="AF19" s="28"/>
      <c r="AG19" s="28"/>
    </row>
    <row r="20" spans="1:33">
      <c r="A20" s="19"/>
      <c r="B20" s="85"/>
      <c r="C20" s="88"/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17">
        <f t="shared" si="7"/>
        <v>0</v>
      </c>
      <c r="Z20" s="22"/>
      <c r="AA20" s="63">
        <f t="shared" si="8"/>
        <v>11</v>
      </c>
      <c r="AB20" s="63">
        <f t="shared" si="9"/>
        <v>0</v>
      </c>
      <c r="AC20" s="49" t="str">
        <f t="shared" si="10"/>
        <v>ok</v>
      </c>
      <c r="AD20" s="28"/>
      <c r="AE20" s="50">
        <f t="shared" si="11"/>
        <v>0</v>
      </c>
      <c r="AF20" s="28"/>
      <c r="AG20" s="28"/>
    </row>
    <row r="21" spans="1:33">
      <c r="A21" s="19"/>
      <c r="B21" s="85"/>
      <c r="C21" s="88"/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17">
        <f t="shared" si="7"/>
        <v>0</v>
      </c>
      <c r="Z21" s="22"/>
      <c r="AA21" s="63">
        <f t="shared" si="8"/>
        <v>11</v>
      </c>
      <c r="AB21" s="63">
        <f t="shared" si="9"/>
        <v>0</v>
      </c>
      <c r="AC21" s="49" t="str">
        <f t="shared" si="10"/>
        <v>ok</v>
      </c>
      <c r="AD21" s="28"/>
      <c r="AE21" s="50">
        <f t="shared" si="11"/>
        <v>0</v>
      </c>
      <c r="AF21" s="28"/>
      <c r="AG21" s="28"/>
    </row>
    <row r="22" spans="1:33">
      <c r="A22" s="19"/>
      <c r="B22" s="85"/>
      <c r="C22" s="88"/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17">
        <f t="shared" si="7"/>
        <v>0</v>
      </c>
      <c r="Z22" s="22"/>
      <c r="AA22" s="63">
        <f t="shared" si="8"/>
        <v>11</v>
      </c>
      <c r="AB22" s="63">
        <f t="shared" si="9"/>
        <v>0</v>
      </c>
      <c r="AC22" s="49" t="str">
        <f t="shared" si="10"/>
        <v>ok</v>
      </c>
      <c r="AD22" s="28"/>
      <c r="AE22" s="50">
        <f t="shared" si="11"/>
        <v>0</v>
      </c>
      <c r="AF22" s="28"/>
      <c r="AG22" s="28"/>
    </row>
    <row r="23" spans="1:33">
      <c r="A23" s="19"/>
      <c r="B23" s="85"/>
      <c r="C23" s="88"/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17">
        <f t="shared" si="7"/>
        <v>0</v>
      </c>
      <c r="Z23" s="22"/>
      <c r="AA23" s="63">
        <f t="shared" si="8"/>
        <v>11</v>
      </c>
      <c r="AB23" s="63">
        <f t="shared" si="9"/>
        <v>0</v>
      </c>
      <c r="AC23" s="49" t="str">
        <f t="shared" si="10"/>
        <v>ok</v>
      </c>
      <c r="AD23" s="28"/>
      <c r="AE23" s="50">
        <f t="shared" si="11"/>
        <v>0</v>
      </c>
      <c r="AF23" s="28"/>
      <c r="AG23" s="28"/>
    </row>
    <row r="24" spans="1:33">
      <c r="A24" s="19"/>
      <c r="B24" s="85"/>
      <c r="C24" s="88"/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17">
        <f t="shared" si="7"/>
        <v>0</v>
      </c>
      <c r="Z24" s="22"/>
      <c r="AA24" s="63">
        <f t="shared" si="8"/>
        <v>11</v>
      </c>
      <c r="AB24" s="63">
        <f t="shared" si="9"/>
        <v>0</v>
      </c>
      <c r="AC24" s="49" t="str">
        <f t="shared" si="10"/>
        <v>ok</v>
      </c>
      <c r="AD24" s="28"/>
      <c r="AE24" s="50">
        <f t="shared" si="11"/>
        <v>0</v>
      </c>
      <c r="AF24" s="28"/>
      <c r="AG24" s="28"/>
    </row>
    <row r="25" spans="1:33">
      <c r="A25" s="19"/>
      <c r="B25" s="85"/>
      <c r="C25" s="88"/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17">
        <f t="shared" si="7"/>
        <v>0</v>
      </c>
      <c r="Z25" s="22"/>
      <c r="AA25" s="63">
        <f t="shared" si="8"/>
        <v>11</v>
      </c>
      <c r="AB25" s="63">
        <f t="shared" si="9"/>
        <v>0</v>
      </c>
      <c r="AC25" s="49" t="str">
        <f t="shared" si="10"/>
        <v>ok</v>
      </c>
      <c r="AD25" s="28"/>
      <c r="AE25" s="50">
        <f t="shared" si="11"/>
        <v>0</v>
      </c>
      <c r="AF25" s="28"/>
      <c r="AG25" s="28"/>
    </row>
    <row r="26" spans="1:33">
      <c r="A26" s="19"/>
      <c r="B26" s="85"/>
      <c r="C26" s="88"/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17">
        <f t="shared" si="7"/>
        <v>0</v>
      </c>
      <c r="Z26" s="22"/>
      <c r="AA26" s="63">
        <f t="shared" si="8"/>
        <v>11</v>
      </c>
      <c r="AB26" s="63">
        <f t="shared" si="9"/>
        <v>0</v>
      </c>
      <c r="AC26" s="49" t="str">
        <f t="shared" si="10"/>
        <v>ok</v>
      </c>
      <c r="AD26" s="28"/>
      <c r="AE26" s="50">
        <f t="shared" si="11"/>
        <v>0</v>
      </c>
      <c r="AF26" s="28"/>
      <c r="AG26" s="28"/>
    </row>
    <row r="27" spans="1:33">
      <c r="A27" s="19"/>
      <c r="B27" s="85"/>
      <c r="C27" s="88"/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17">
        <f t="shared" si="7"/>
        <v>0</v>
      </c>
      <c r="Z27" s="22"/>
      <c r="AA27" s="63">
        <f t="shared" si="8"/>
        <v>11</v>
      </c>
      <c r="AB27" s="63">
        <f t="shared" si="9"/>
        <v>0</v>
      </c>
      <c r="AC27" s="49" t="str">
        <f t="shared" si="10"/>
        <v>ok</v>
      </c>
      <c r="AD27" s="28"/>
      <c r="AE27" s="50">
        <f t="shared" si="11"/>
        <v>0</v>
      </c>
      <c r="AF27" s="28"/>
      <c r="AG27" s="28"/>
    </row>
    <row r="28" spans="1:33">
      <c r="A28" s="19"/>
      <c r="B28" s="85"/>
      <c r="C28" s="88"/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17">
        <f t="shared" si="7"/>
        <v>0</v>
      </c>
      <c r="Z28" s="22"/>
      <c r="AA28" s="63">
        <f t="shared" si="8"/>
        <v>11</v>
      </c>
      <c r="AB28" s="63">
        <f t="shared" si="9"/>
        <v>0</v>
      </c>
      <c r="AC28" s="49" t="str">
        <f t="shared" si="10"/>
        <v>ok</v>
      </c>
      <c r="AD28" s="28"/>
      <c r="AE28" s="50">
        <f t="shared" si="11"/>
        <v>0</v>
      </c>
      <c r="AF28" s="28"/>
      <c r="AG28" s="28"/>
    </row>
    <row r="29" spans="1:33">
      <c r="A29" s="19"/>
      <c r="B29" s="85"/>
      <c r="C29" s="88"/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17">
        <f t="shared" si="7"/>
        <v>0</v>
      </c>
      <c r="Z29" s="22"/>
      <c r="AA29" s="63">
        <f t="shared" si="8"/>
        <v>11</v>
      </c>
      <c r="AB29" s="63">
        <f t="shared" si="9"/>
        <v>0</v>
      </c>
      <c r="AC29" s="49" t="str">
        <f t="shared" si="10"/>
        <v>ok</v>
      </c>
      <c r="AD29" s="28"/>
      <c r="AE29" s="50">
        <f t="shared" si="11"/>
        <v>0</v>
      </c>
      <c r="AF29" s="28"/>
      <c r="AG29" s="28"/>
    </row>
    <row r="30" spans="1:33">
      <c r="A30" s="19"/>
      <c r="B30" s="85"/>
      <c r="C30" s="88"/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17">
        <f t="shared" si="7"/>
        <v>0</v>
      </c>
      <c r="Z30" s="22"/>
      <c r="AA30" s="63">
        <f t="shared" si="8"/>
        <v>11</v>
      </c>
      <c r="AB30" s="63">
        <f t="shared" si="9"/>
        <v>0</v>
      </c>
      <c r="AC30" s="49" t="str">
        <f t="shared" si="10"/>
        <v>ok</v>
      </c>
      <c r="AD30" s="28"/>
      <c r="AE30" s="50">
        <f t="shared" si="11"/>
        <v>0</v>
      </c>
      <c r="AF30" s="28"/>
      <c r="AG30" s="28"/>
    </row>
    <row r="31" spans="1:33">
      <c r="A31" s="19"/>
      <c r="B31" s="85"/>
      <c r="C31" s="88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17">
        <f t="shared" si="7"/>
        <v>0</v>
      </c>
      <c r="Z31" s="22"/>
      <c r="AA31" s="63">
        <f t="shared" si="8"/>
        <v>11</v>
      </c>
      <c r="AB31" s="63">
        <f t="shared" si="9"/>
        <v>0</v>
      </c>
      <c r="AC31" s="49" t="str">
        <f t="shared" si="10"/>
        <v>ok</v>
      </c>
      <c r="AD31" s="28"/>
      <c r="AE31" s="50">
        <f t="shared" si="11"/>
        <v>0</v>
      </c>
      <c r="AF31" s="28"/>
      <c r="AG31" s="28"/>
    </row>
    <row r="32" spans="1:33">
      <c r="A32" s="19"/>
      <c r="B32" s="85"/>
      <c r="C32" s="88"/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17">
        <f t="shared" si="7"/>
        <v>0</v>
      </c>
      <c r="Z32" s="22"/>
      <c r="AA32" s="63">
        <f t="shared" si="8"/>
        <v>11</v>
      </c>
      <c r="AB32" s="63">
        <f t="shared" si="9"/>
        <v>0</v>
      </c>
      <c r="AC32" s="49" t="str">
        <f t="shared" si="10"/>
        <v>ok</v>
      </c>
      <c r="AD32" s="28"/>
      <c r="AE32" s="50">
        <f t="shared" si="11"/>
        <v>0</v>
      </c>
      <c r="AF32" s="28"/>
      <c r="AG32" s="28"/>
    </row>
    <row r="33" spans="1:33">
      <c r="A33" s="19"/>
      <c r="B33" s="20"/>
      <c r="C33" s="76" t="str">
        <f>IFERROR(VLOOKUP(B33,'Liste Site FFME'!$A:$B,2,FALSE()),"")</f>
        <v/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17">
        <f t="shared" si="7"/>
        <v>0</v>
      </c>
      <c r="Z33" s="22"/>
      <c r="AA33" s="63">
        <f t="shared" si="8"/>
        <v>11</v>
      </c>
      <c r="AB33" s="63">
        <f t="shared" si="9"/>
        <v>0</v>
      </c>
      <c r="AC33" s="49" t="str">
        <f t="shared" si="10"/>
        <v>ok</v>
      </c>
      <c r="AD33" s="28"/>
      <c r="AE33" s="50">
        <f t="shared" si="11"/>
        <v>0</v>
      </c>
      <c r="AF33" s="28"/>
      <c r="AG33" s="28"/>
    </row>
    <row r="34" spans="1:33">
      <c r="A34" s="19"/>
      <c r="B34" s="20"/>
      <c r="C34" s="76" t="str">
        <f>IFERROR(VLOOKUP(B34,'Liste Site FFME'!$A:$B,2,FALSE()),"")</f>
        <v/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17">
        <f t="shared" si="7"/>
        <v>0</v>
      </c>
      <c r="Z34" s="22"/>
      <c r="AA34" s="63">
        <f t="shared" si="8"/>
        <v>11</v>
      </c>
      <c r="AB34" s="63">
        <f t="shared" si="9"/>
        <v>0</v>
      </c>
      <c r="AC34" s="49" t="str">
        <f t="shared" si="10"/>
        <v>ok</v>
      </c>
      <c r="AD34" s="28"/>
      <c r="AE34" s="50">
        <f t="shared" si="11"/>
        <v>0</v>
      </c>
      <c r="AF34" s="28"/>
      <c r="AG34" s="28"/>
    </row>
    <row r="35" spans="1:33">
      <c r="A35" s="19"/>
      <c r="B35" s="20"/>
      <c r="C35" s="76" t="str">
        <f>IFERROR(VLOOKUP(B35,'Liste Site FFME'!$A:$B,2,FALSE()),"")</f>
        <v/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17">
        <f t="shared" si="7"/>
        <v>0</v>
      </c>
      <c r="Z35" s="22"/>
      <c r="AA35" s="63">
        <f t="shared" si="8"/>
        <v>11</v>
      </c>
      <c r="AB35" s="63">
        <f t="shared" si="9"/>
        <v>0</v>
      </c>
      <c r="AC35" s="49" t="str">
        <f t="shared" si="10"/>
        <v>ok</v>
      </c>
      <c r="AD35" s="28"/>
      <c r="AE35" s="50">
        <f t="shared" si="11"/>
        <v>0</v>
      </c>
      <c r="AF35" s="28"/>
      <c r="AG35" s="28"/>
    </row>
    <row r="36" spans="1:33">
      <c r="A36" s="19"/>
      <c r="B36" s="20"/>
      <c r="C36" s="76" t="str">
        <f>IFERROR(VLOOKUP(B36,'Liste Site FFME'!$A:$B,2,FALSE()),"")</f>
        <v/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17">
        <f t="shared" si="7"/>
        <v>0</v>
      </c>
      <c r="Z36" s="22"/>
      <c r="AA36" s="63">
        <f t="shared" si="8"/>
        <v>11</v>
      </c>
      <c r="AB36" s="63">
        <f t="shared" si="9"/>
        <v>0</v>
      </c>
      <c r="AC36" s="49" t="str">
        <f t="shared" si="10"/>
        <v>ok</v>
      </c>
      <c r="AD36" s="28"/>
      <c r="AE36" s="50">
        <f t="shared" si="11"/>
        <v>0</v>
      </c>
      <c r="AF36" s="28"/>
      <c r="AG36" s="28"/>
    </row>
    <row r="37" spans="1:33">
      <c r="A37" s="19"/>
      <c r="B37" s="20"/>
      <c r="C37" s="76" t="str">
        <f>IFERROR(VLOOKUP(B37,'Liste Site FFME'!$A:$B,2,FALSE()),"")</f>
        <v/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17">
        <f t="shared" si="7"/>
        <v>0</v>
      </c>
      <c r="Z37" s="22"/>
      <c r="AA37" s="63">
        <f t="shared" si="8"/>
        <v>11</v>
      </c>
      <c r="AB37" s="63">
        <f t="shared" si="9"/>
        <v>0</v>
      </c>
      <c r="AC37" s="49" t="str">
        <f t="shared" si="10"/>
        <v>ok</v>
      </c>
      <c r="AD37" s="28"/>
      <c r="AE37" s="50">
        <f t="shared" si="11"/>
        <v>0</v>
      </c>
      <c r="AF37" s="28"/>
      <c r="AG37" s="28"/>
    </row>
    <row r="38" spans="1:33">
      <c r="A38" s="19"/>
      <c r="B38" s="20"/>
      <c r="C38" s="76" t="str">
        <f>IFERROR(VLOOKUP(B38,'Liste Site FFME'!$A:$B,2,FALSE()),"")</f>
        <v/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17">
        <f t="shared" si="7"/>
        <v>0</v>
      </c>
      <c r="Z38" s="22"/>
      <c r="AA38" s="63">
        <f t="shared" si="8"/>
        <v>11</v>
      </c>
      <c r="AB38" s="63">
        <f t="shared" si="9"/>
        <v>0</v>
      </c>
      <c r="AC38" s="49" t="str">
        <f t="shared" si="10"/>
        <v>ok</v>
      </c>
      <c r="AD38" s="28"/>
      <c r="AE38" s="50">
        <f t="shared" si="11"/>
        <v>0</v>
      </c>
      <c r="AF38" s="28"/>
      <c r="AG38" s="28"/>
    </row>
    <row r="39" spans="1:33">
      <c r="A39" s="19"/>
      <c r="B39" s="20"/>
      <c r="C39" s="76" t="str">
        <f>IFERROR(VLOOKUP(B39,'Liste Site FFME'!$A:$B,2,FALSE()),"")</f>
        <v/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17">
        <f t="shared" si="7"/>
        <v>0</v>
      </c>
      <c r="Z39" s="22"/>
      <c r="AA39" s="63">
        <f t="shared" si="8"/>
        <v>11</v>
      </c>
      <c r="AB39" s="63">
        <f t="shared" si="9"/>
        <v>0</v>
      </c>
      <c r="AC39" s="49" t="str">
        <f t="shared" si="10"/>
        <v>ok</v>
      </c>
      <c r="AD39" s="28"/>
      <c r="AE39" s="50">
        <f t="shared" si="11"/>
        <v>0</v>
      </c>
      <c r="AF39" s="28"/>
      <c r="AG39" s="28"/>
    </row>
    <row r="40" spans="1:33">
      <c r="A40" s="19"/>
      <c r="B40" s="20"/>
      <c r="C40" s="76" t="str">
        <f>IFERROR(VLOOKUP(B40,'Liste Site FFME'!$A:$B,2,FALSE()),"")</f>
        <v/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17">
        <f t="shared" si="7"/>
        <v>0</v>
      </c>
      <c r="Z40" s="22"/>
      <c r="AA40" s="63">
        <f t="shared" si="8"/>
        <v>11</v>
      </c>
      <c r="AB40" s="63">
        <f t="shared" si="9"/>
        <v>0</v>
      </c>
      <c r="AC40" s="49" t="str">
        <f t="shared" si="10"/>
        <v>ok</v>
      </c>
      <c r="AD40" s="28"/>
      <c r="AE40" s="50">
        <f t="shared" si="11"/>
        <v>0</v>
      </c>
      <c r="AF40" s="28"/>
      <c r="AG40" s="28"/>
    </row>
    <row r="41" spans="1:33">
      <c r="A41" s="19"/>
      <c r="B41" s="20"/>
      <c r="C41" s="76" t="str">
        <f>IFERROR(VLOOKUP(B41,'Liste Site FFME'!$A:$B,2,FALSE()),"")</f>
        <v/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17">
        <f t="shared" si="7"/>
        <v>0</v>
      </c>
      <c r="Z41" s="22"/>
      <c r="AA41" s="63">
        <f t="shared" si="8"/>
        <v>11</v>
      </c>
      <c r="AB41" s="63">
        <f t="shared" si="9"/>
        <v>0</v>
      </c>
      <c r="AC41" s="49" t="str">
        <f t="shared" si="10"/>
        <v>ok</v>
      </c>
      <c r="AD41" s="28"/>
      <c r="AE41" s="50">
        <f t="shared" si="11"/>
        <v>0</v>
      </c>
      <c r="AF41" s="28"/>
      <c r="AG41" s="28"/>
    </row>
    <row r="42" spans="1:33">
      <c r="A42" s="19"/>
      <c r="B42" s="20"/>
      <c r="C42" s="76" t="str">
        <f>IFERROR(VLOOKUP(B42,'Liste Site FFME'!$A:$B,2,FALSE()),"")</f>
        <v/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17">
        <f t="shared" ref="Y42:Y73" si="12">SUMIF(D42:X42,1,$D$7:$X$7)</f>
        <v>0</v>
      </c>
      <c r="Z42" s="22"/>
      <c r="AA42" s="63">
        <f t="shared" ref="AA42:AA73" si="13">IF(AD42="x","*",RANK(AE42,$AE$10:$AE$101))</f>
        <v>11</v>
      </c>
      <c r="AB42" s="63">
        <f t="shared" ref="AB42:AB73" si="14">SUM(D42:X42)</f>
        <v>0</v>
      </c>
      <c r="AC42" s="49" t="str">
        <f t="shared" ref="AC42:AC73" si="15">IF(Y42&lt;Y43,"ERR","ok")</f>
        <v>ok</v>
      </c>
      <c r="AD42" s="28"/>
      <c r="AE42" s="50">
        <f t="shared" ref="AE42:AE73" si="16">IF(AD42="x",0,Y42)</f>
        <v>0</v>
      </c>
      <c r="AF42" s="28"/>
      <c r="AG42" s="28"/>
    </row>
    <row r="43" spans="1:33">
      <c r="A43" s="19"/>
      <c r="B43" s="20"/>
      <c r="C43" s="76" t="str">
        <f>IFERROR(VLOOKUP(B43,'Liste Site FFME'!$A:$B,2,FALSE()),"")</f>
        <v/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17">
        <f t="shared" si="12"/>
        <v>0</v>
      </c>
      <c r="Z43" s="22"/>
      <c r="AA43" s="63">
        <f t="shared" si="13"/>
        <v>11</v>
      </c>
      <c r="AB43" s="63">
        <f t="shared" si="14"/>
        <v>0</v>
      </c>
      <c r="AC43" s="49" t="str">
        <f t="shared" si="15"/>
        <v>ok</v>
      </c>
      <c r="AD43" s="28"/>
      <c r="AE43" s="50">
        <f t="shared" si="16"/>
        <v>0</v>
      </c>
      <c r="AF43" s="28"/>
      <c r="AG43" s="28"/>
    </row>
    <row r="44" spans="1:33">
      <c r="A44" s="19"/>
      <c r="B44" s="20"/>
      <c r="C44" s="76" t="str">
        <f>IFERROR(VLOOKUP(B44,'Liste Site FFME'!$A:$B,2,FALSE()),"")</f>
        <v/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17">
        <f t="shared" si="12"/>
        <v>0</v>
      </c>
      <c r="Z44" s="22"/>
      <c r="AA44" s="63">
        <f t="shared" si="13"/>
        <v>11</v>
      </c>
      <c r="AB44" s="63">
        <f t="shared" si="14"/>
        <v>0</v>
      </c>
      <c r="AC44" s="49" t="str">
        <f t="shared" si="15"/>
        <v>ok</v>
      </c>
      <c r="AD44" s="28"/>
      <c r="AE44" s="50">
        <f t="shared" si="16"/>
        <v>0</v>
      </c>
      <c r="AF44" s="28"/>
      <c r="AG44" s="28"/>
    </row>
    <row r="45" spans="1:33">
      <c r="A45" s="19"/>
      <c r="B45" s="20"/>
      <c r="C45" s="76" t="str">
        <f>IFERROR(VLOOKUP(B45,'Liste Site FFME'!$A:$B,2,FALSE()),"")</f>
        <v/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17">
        <f t="shared" si="12"/>
        <v>0</v>
      </c>
      <c r="Z45" s="22"/>
      <c r="AA45" s="63">
        <f t="shared" si="13"/>
        <v>11</v>
      </c>
      <c r="AB45" s="63">
        <f t="shared" si="14"/>
        <v>0</v>
      </c>
      <c r="AC45" s="49" t="str">
        <f t="shared" si="15"/>
        <v>ok</v>
      </c>
      <c r="AD45" s="28"/>
      <c r="AE45" s="50">
        <f t="shared" si="16"/>
        <v>0</v>
      </c>
      <c r="AF45" s="28"/>
      <c r="AG45" s="28"/>
    </row>
    <row r="46" spans="1:33">
      <c r="A46" s="19"/>
      <c r="B46" s="20"/>
      <c r="C46" s="76" t="str">
        <f>IFERROR(VLOOKUP(B46,'Liste Site FFME'!$A:$B,2,FALSE()),"")</f>
        <v/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17">
        <f t="shared" si="12"/>
        <v>0</v>
      </c>
      <c r="Z46" s="22"/>
      <c r="AA46" s="63">
        <f t="shared" si="13"/>
        <v>11</v>
      </c>
      <c r="AB46" s="63">
        <f t="shared" si="14"/>
        <v>0</v>
      </c>
      <c r="AC46" s="49" t="str">
        <f t="shared" si="15"/>
        <v>ok</v>
      </c>
      <c r="AD46" s="28"/>
      <c r="AE46" s="50">
        <f t="shared" si="16"/>
        <v>0</v>
      </c>
      <c r="AF46" s="28"/>
      <c r="AG46" s="28"/>
    </row>
    <row r="47" spans="1:33">
      <c r="A47" s="19"/>
      <c r="B47" s="20"/>
      <c r="C47" s="76" t="str">
        <f>IFERROR(VLOOKUP(B47,'Liste Site FFME'!$A:$B,2,FALSE()),"")</f>
        <v/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17">
        <f t="shared" si="12"/>
        <v>0</v>
      </c>
      <c r="Z47" s="22"/>
      <c r="AA47" s="63">
        <f t="shared" si="13"/>
        <v>11</v>
      </c>
      <c r="AB47" s="63">
        <f t="shared" si="14"/>
        <v>0</v>
      </c>
      <c r="AC47" s="49" t="str">
        <f t="shared" si="15"/>
        <v>ok</v>
      </c>
      <c r="AD47" s="28"/>
      <c r="AE47" s="50">
        <f t="shared" si="16"/>
        <v>0</v>
      </c>
      <c r="AF47" s="28"/>
      <c r="AG47" s="28"/>
    </row>
    <row r="48" spans="1:33">
      <c r="A48" s="19"/>
      <c r="B48" s="20"/>
      <c r="C48" s="76" t="str">
        <f>IFERROR(VLOOKUP(B48,'Liste Site FFME'!$A:$B,2,FALSE()),"")</f>
        <v/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17">
        <f t="shared" si="12"/>
        <v>0</v>
      </c>
      <c r="Z48" s="22"/>
      <c r="AA48" s="63">
        <f t="shared" si="13"/>
        <v>11</v>
      </c>
      <c r="AB48" s="63">
        <f t="shared" si="14"/>
        <v>0</v>
      </c>
      <c r="AC48" s="49" t="str">
        <f t="shared" si="15"/>
        <v>ok</v>
      </c>
      <c r="AD48" s="28"/>
      <c r="AE48" s="50">
        <f t="shared" si="16"/>
        <v>0</v>
      </c>
      <c r="AF48" s="28"/>
      <c r="AG48" s="28"/>
    </row>
    <row r="49" spans="1:33">
      <c r="A49" s="19"/>
      <c r="B49" s="20"/>
      <c r="C49" s="76" t="str">
        <f>IFERROR(VLOOKUP(B49,'Liste Site FFME'!$A:$B,2,FALSE()),"")</f>
        <v/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17">
        <f t="shared" si="12"/>
        <v>0</v>
      </c>
      <c r="Z49" s="22"/>
      <c r="AA49" s="63">
        <f t="shared" si="13"/>
        <v>11</v>
      </c>
      <c r="AB49" s="63">
        <f t="shared" si="14"/>
        <v>0</v>
      </c>
      <c r="AC49" s="49" t="str">
        <f t="shared" si="15"/>
        <v>ok</v>
      </c>
      <c r="AD49" s="28"/>
      <c r="AE49" s="50">
        <f t="shared" si="16"/>
        <v>0</v>
      </c>
      <c r="AF49" s="28"/>
      <c r="AG49" s="28"/>
    </row>
    <row r="50" spans="1:33">
      <c r="A50" s="19"/>
      <c r="B50" s="20"/>
      <c r="C50" s="76" t="str">
        <f>IFERROR(VLOOKUP(B50,'Liste Site FFME'!$A:$B,2,FALSE()),"")</f>
        <v/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17">
        <f t="shared" si="12"/>
        <v>0</v>
      </c>
      <c r="Z50" s="22"/>
      <c r="AA50" s="63">
        <f t="shared" si="13"/>
        <v>11</v>
      </c>
      <c r="AB50" s="63">
        <f t="shared" si="14"/>
        <v>0</v>
      </c>
      <c r="AC50" s="49" t="str">
        <f t="shared" si="15"/>
        <v>ok</v>
      </c>
      <c r="AD50" s="28"/>
      <c r="AE50" s="50">
        <f t="shared" si="16"/>
        <v>0</v>
      </c>
      <c r="AF50" s="28"/>
      <c r="AG50" s="28"/>
    </row>
    <row r="51" spans="1:33">
      <c r="A51" s="19"/>
      <c r="B51" s="20"/>
      <c r="C51" s="76" t="str">
        <f>IFERROR(VLOOKUP(B51,'Liste Site FFME'!$A:$B,2,FALSE()),"")</f>
        <v/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17">
        <f t="shared" si="12"/>
        <v>0</v>
      </c>
      <c r="Z51" s="22"/>
      <c r="AA51" s="63">
        <f t="shared" si="13"/>
        <v>11</v>
      </c>
      <c r="AB51" s="63">
        <f t="shared" si="14"/>
        <v>0</v>
      </c>
      <c r="AC51" s="49" t="str">
        <f t="shared" si="15"/>
        <v>ok</v>
      </c>
      <c r="AD51" s="28"/>
      <c r="AE51" s="50">
        <f t="shared" si="16"/>
        <v>0</v>
      </c>
      <c r="AF51" s="28"/>
      <c r="AG51" s="28"/>
    </row>
    <row r="52" spans="1:33" hidden="1" outlineLevel="1">
      <c r="A52" s="19"/>
      <c r="B52" s="20"/>
      <c r="C52" s="76" t="str">
        <f>IFERROR(VLOOKUP(B52,'Liste Site FFME'!$A:$B,2,FALSE()),"")</f>
        <v/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17">
        <f t="shared" si="12"/>
        <v>0</v>
      </c>
      <c r="Z52" s="22"/>
      <c r="AA52" s="63">
        <f t="shared" si="13"/>
        <v>11</v>
      </c>
      <c r="AB52" s="63">
        <f t="shared" si="14"/>
        <v>0</v>
      </c>
      <c r="AC52" s="49" t="str">
        <f t="shared" si="15"/>
        <v>ok</v>
      </c>
      <c r="AD52" s="28"/>
      <c r="AE52" s="50">
        <f t="shared" si="16"/>
        <v>0</v>
      </c>
      <c r="AF52" s="28"/>
      <c r="AG52" s="28"/>
    </row>
    <row r="53" spans="1:33" hidden="1" outlineLevel="1">
      <c r="A53" s="19"/>
      <c r="B53" s="20"/>
      <c r="C53" s="76" t="str">
        <f>IFERROR(VLOOKUP(B53,'Liste Site FFME'!$A:$B,2,FALSE()),"")</f>
        <v/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17">
        <f t="shared" si="12"/>
        <v>0</v>
      </c>
      <c r="Z53" s="22"/>
      <c r="AA53" s="63">
        <f t="shared" si="13"/>
        <v>11</v>
      </c>
      <c r="AB53" s="63">
        <f t="shared" si="14"/>
        <v>0</v>
      </c>
      <c r="AC53" s="49" t="str">
        <f t="shared" si="15"/>
        <v>ok</v>
      </c>
      <c r="AD53" s="28"/>
      <c r="AE53" s="50">
        <f t="shared" si="16"/>
        <v>0</v>
      </c>
      <c r="AF53" s="28"/>
      <c r="AG53" s="28"/>
    </row>
    <row r="54" spans="1:33" hidden="1" outlineLevel="1">
      <c r="A54" s="19"/>
      <c r="B54" s="20"/>
      <c r="C54" s="76" t="str">
        <f>IFERROR(VLOOKUP(B54,'Liste Site FFME'!$A:$B,2,FALSE()),"")</f>
        <v/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17">
        <f t="shared" si="12"/>
        <v>0</v>
      </c>
      <c r="Z54" s="22"/>
      <c r="AA54" s="63">
        <f t="shared" si="13"/>
        <v>11</v>
      </c>
      <c r="AB54" s="63">
        <f t="shared" si="14"/>
        <v>0</v>
      </c>
      <c r="AC54" s="49" t="str">
        <f t="shared" si="15"/>
        <v>ok</v>
      </c>
      <c r="AD54" s="28"/>
      <c r="AE54" s="50">
        <f t="shared" si="16"/>
        <v>0</v>
      </c>
      <c r="AF54" s="28"/>
      <c r="AG54" s="28"/>
    </row>
    <row r="55" spans="1:33" hidden="1" outlineLevel="1">
      <c r="A55" s="19"/>
      <c r="B55" s="20"/>
      <c r="C55" s="76" t="str">
        <f>IFERROR(VLOOKUP(B55,'Liste Site FFME'!$A:$B,2,FALSE()),"")</f>
        <v/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17">
        <f t="shared" si="12"/>
        <v>0</v>
      </c>
      <c r="Z55" s="22"/>
      <c r="AA55" s="63">
        <f t="shared" si="13"/>
        <v>11</v>
      </c>
      <c r="AB55" s="63">
        <f t="shared" si="14"/>
        <v>0</v>
      </c>
      <c r="AC55" s="49" t="str">
        <f t="shared" si="15"/>
        <v>ok</v>
      </c>
      <c r="AD55" s="28"/>
      <c r="AE55" s="50">
        <f t="shared" si="16"/>
        <v>0</v>
      </c>
      <c r="AF55" s="28"/>
      <c r="AG55" s="28"/>
    </row>
    <row r="56" spans="1:33" hidden="1" outlineLevel="1">
      <c r="A56" s="19"/>
      <c r="B56" s="20"/>
      <c r="C56" s="76" t="str">
        <f>IFERROR(VLOOKUP(B56,'Liste Site FFME'!$A:$B,2,FALSE()),"")</f>
        <v/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17">
        <f t="shared" si="12"/>
        <v>0</v>
      </c>
      <c r="Z56" s="22"/>
      <c r="AA56" s="63">
        <f t="shared" si="13"/>
        <v>11</v>
      </c>
      <c r="AB56" s="63">
        <f t="shared" si="14"/>
        <v>0</v>
      </c>
      <c r="AC56" s="49" t="str">
        <f t="shared" si="15"/>
        <v>ok</v>
      </c>
      <c r="AD56" s="28"/>
      <c r="AE56" s="50">
        <f t="shared" si="16"/>
        <v>0</v>
      </c>
      <c r="AF56" s="28"/>
      <c r="AG56" s="28"/>
    </row>
    <row r="57" spans="1:33" hidden="1" outlineLevel="1">
      <c r="A57" s="19"/>
      <c r="B57" s="20"/>
      <c r="C57" s="76" t="str">
        <f>IFERROR(VLOOKUP(B57,'Liste Site FFME'!$A:$B,2,FALSE()),"")</f>
        <v/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17">
        <f t="shared" si="12"/>
        <v>0</v>
      </c>
      <c r="Z57" s="22"/>
      <c r="AA57" s="63">
        <f t="shared" si="13"/>
        <v>11</v>
      </c>
      <c r="AB57" s="63">
        <f t="shared" si="14"/>
        <v>0</v>
      </c>
      <c r="AC57" s="49" t="str">
        <f t="shared" si="15"/>
        <v>ok</v>
      </c>
      <c r="AD57" s="28"/>
      <c r="AE57" s="50">
        <f t="shared" si="16"/>
        <v>0</v>
      </c>
      <c r="AF57" s="28"/>
      <c r="AG57" s="28"/>
    </row>
    <row r="58" spans="1:33" hidden="1" outlineLevel="1">
      <c r="A58" s="19"/>
      <c r="B58" s="20"/>
      <c r="C58" s="76" t="str">
        <f>IFERROR(VLOOKUP(B58,'Liste Site FFME'!$A:$B,2,FALSE()),"")</f>
        <v/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17">
        <f t="shared" si="12"/>
        <v>0</v>
      </c>
      <c r="Z58" s="22"/>
      <c r="AA58" s="63">
        <f t="shared" si="13"/>
        <v>11</v>
      </c>
      <c r="AB58" s="63">
        <f t="shared" si="14"/>
        <v>0</v>
      </c>
      <c r="AC58" s="49" t="str">
        <f t="shared" si="15"/>
        <v>ok</v>
      </c>
      <c r="AD58" s="28"/>
      <c r="AE58" s="50">
        <f t="shared" si="16"/>
        <v>0</v>
      </c>
      <c r="AF58" s="28"/>
      <c r="AG58" s="28"/>
    </row>
    <row r="59" spans="1:33" hidden="1" outlineLevel="1">
      <c r="A59" s="19"/>
      <c r="B59" s="20"/>
      <c r="C59" s="76" t="str">
        <f>IFERROR(VLOOKUP(B59,'Liste Site FFME'!$A:$B,2,FALSE()),"")</f>
        <v/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17">
        <f t="shared" si="12"/>
        <v>0</v>
      </c>
      <c r="Z59" s="22"/>
      <c r="AA59" s="63">
        <f t="shared" si="13"/>
        <v>11</v>
      </c>
      <c r="AB59" s="63">
        <f t="shared" si="14"/>
        <v>0</v>
      </c>
      <c r="AC59" s="49" t="str">
        <f t="shared" si="15"/>
        <v>ok</v>
      </c>
      <c r="AD59" s="28"/>
      <c r="AE59" s="50">
        <f t="shared" si="16"/>
        <v>0</v>
      </c>
      <c r="AF59" s="28"/>
      <c r="AG59" s="28"/>
    </row>
    <row r="60" spans="1:33" hidden="1" outlineLevel="1">
      <c r="A60" s="19"/>
      <c r="B60" s="20"/>
      <c r="C60" s="76" t="str">
        <f>IFERROR(VLOOKUP(B60,'Liste Site FFME'!$A:$B,2,FALSE()),"")</f>
        <v/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17">
        <f t="shared" si="12"/>
        <v>0</v>
      </c>
      <c r="Z60" s="22"/>
      <c r="AA60" s="63">
        <f t="shared" si="13"/>
        <v>11</v>
      </c>
      <c r="AB60" s="63">
        <f t="shared" si="14"/>
        <v>0</v>
      </c>
      <c r="AC60" s="49" t="str">
        <f t="shared" si="15"/>
        <v>ok</v>
      </c>
      <c r="AD60" s="28"/>
      <c r="AE60" s="50">
        <f t="shared" si="16"/>
        <v>0</v>
      </c>
      <c r="AF60" s="28"/>
      <c r="AG60" s="28"/>
    </row>
    <row r="61" spans="1:33" hidden="1" outlineLevel="1">
      <c r="A61" s="19"/>
      <c r="B61" s="20"/>
      <c r="C61" s="76" t="str">
        <f>IFERROR(VLOOKUP(B61,'Liste Site FFME'!$A:$B,2,FALSE()),"")</f>
        <v/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17">
        <f t="shared" si="12"/>
        <v>0</v>
      </c>
      <c r="Z61" s="22"/>
      <c r="AA61" s="63">
        <f t="shared" si="13"/>
        <v>11</v>
      </c>
      <c r="AB61" s="63">
        <f t="shared" si="14"/>
        <v>0</v>
      </c>
      <c r="AC61" s="49" t="str">
        <f t="shared" si="15"/>
        <v>ok</v>
      </c>
      <c r="AD61" s="28"/>
      <c r="AE61" s="50">
        <f t="shared" si="16"/>
        <v>0</v>
      </c>
      <c r="AF61" s="28"/>
      <c r="AG61" s="28"/>
    </row>
    <row r="62" spans="1:33" hidden="1" outlineLevel="1">
      <c r="A62" s="19"/>
      <c r="B62" s="20"/>
      <c r="C62" s="76" t="str">
        <f>IFERROR(VLOOKUP(B62,'Liste Site FFME'!$A:$B,2,FALSE()),"")</f>
        <v/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17">
        <f t="shared" si="12"/>
        <v>0</v>
      </c>
      <c r="Z62" s="22"/>
      <c r="AA62" s="63">
        <f t="shared" si="13"/>
        <v>11</v>
      </c>
      <c r="AB62" s="63">
        <f t="shared" si="14"/>
        <v>0</v>
      </c>
      <c r="AC62" s="49" t="str">
        <f t="shared" si="15"/>
        <v>ok</v>
      </c>
      <c r="AD62" s="28"/>
      <c r="AE62" s="50">
        <f t="shared" si="16"/>
        <v>0</v>
      </c>
      <c r="AF62" s="28"/>
      <c r="AG62" s="28"/>
    </row>
    <row r="63" spans="1:33" hidden="1" outlineLevel="1">
      <c r="A63" s="19"/>
      <c r="B63" s="20"/>
      <c r="C63" s="76" t="str">
        <f>IFERROR(VLOOKUP(B63,'Liste Site FFME'!$A:$B,2,FALSE()),"")</f>
        <v/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17">
        <f t="shared" si="12"/>
        <v>0</v>
      </c>
      <c r="Z63" s="22"/>
      <c r="AA63" s="63">
        <f t="shared" si="13"/>
        <v>11</v>
      </c>
      <c r="AB63" s="63">
        <f t="shared" si="14"/>
        <v>0</v>
      </c>
      <c r="AC63" s="49" t="str">
        <f t="shared" si="15"/>
        <v>ok</v>
      </c>
      <c r="AD63" s="28"/>
      <c r="AE63" s="50">
        <f t="shared" si="16"/>
        <v>0</v>
      </c>
      <c r="AF63" s="28"/>
      <c r="AG63" s="28"/>
    </row>
    <row r="64" spans="1:33" hidden="1" outlineLevel="1">
      <c r="A64" s="19"/>
      <c r="B64" s="20"/>
      <c r="C64" s="76" t="str">
        <f>IFERROR(VLOOKUP(B64,'Liste Site FFME'!$A:$B,2,FALSE()),"")</f>
        <v/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17">
        <f t="shared" si="12"/>
        <v>0</v>
      </c>
      <c r="Z64" s="22"/>
      <c r="AA64" s="63">
        <f t="shared" si="13"/>
        <v>11</v>
      </c>
      <c r="AB64" s="63">
        <f t="shared" si="14"/>
        <v>0</v>
      </c>
      <c r="AC64" s="49" t="str">
        <f t="shared" si="15"/>
        <v>ok</v>
      </c>
      <c r="AD64" s="28"/>
      <c r="AE64" s="50">
        <f t="shared" si="16"/>
        <v>0</v>
      </c>
      <c r="AF64" s="28"/>
      <c r="AG64" s="28"/>
    </row>
    <row r="65" spans="1:33" hidden="1" outlineLevel="1">
      <c r="A65" s="19"/>
      <c r="B65" s="20"/>
      <c r="C65" s="76" t="str">
        <f>IFERROR(VLOOKUP(B65,'Liste Site FFME'!$A:$B,2,FALSE()),"")</f>
        <v/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17">
        <f t="shared" si="12"/>
        <v>0</v>
      </c>
      <c r="Z65" s="22"/>
      <c r="AA65" s="63">
        <f t="shared" si="13"/>
        <v>11</v>
      </c>
      <c r="AB65" s="63">
        <f t="shared" si="14"/>
        <v>0</v>
      </c>
      <c r="AC65" s="49" t="str">
        <f t="shared" si="15"/>
        <v>ok</v>
      </c>
      <c r="AD65" s="28"/>
      <c r="AE65" s="50">
        <f t="shared" si="16"/>
        <v>0</v>
      </c>
      <c r="AF65" s="28"/>
      <c r="AG65" s="28"/>
    </row>
    <row r="66" spans="1:33" hidden="1" outlineLevel="1">
      <c r="A66" s="19"/>
      <c r="B66" s="20"/>
      <c r="C66" s="76" t="str">
        <f>IFERROR(VLOOKUP(B66,'Liste Site FFME'!$A:$B,2,FALSE()),"")</f>
        <v/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17">
        <f t="shared" si="12"/>
        <v>0</v>
      </c>
      <c r="Z66" s="22"/>
      <c r="AA66" s="63">
        <f t="shared" si="13"/>
        <v>11</v>
      </c>
      <c r="AB66" s="63">
        <f t="shared" si="14"/>
        <v>0</v>
      </c>
      <c r="AC66" s="49" t="str">
        <f t="shared" si="15"/>
        <v>ok</v>
      </c>
      <c r="AD66" s="28"/>
      <c r="AE66" s="50">
        <f t="shared" si="16"/>
        <v>0</v>
      </c>
      <c r="AF66" s="28"/>
      <c r="AG66" s="28"/>
    </row>
    <row r="67" spans="1:33" hidden="1" outlineLevel="1">
      <c r="A67" s="19"/>
      <c r="B67" s="20"/>
      <c r="C67" s="76" t="str">
        <f>IFERROR(VLOOKUP(B67,'Liste Site FFME'!$A:$B,2,FALSE()),"")</f>
        <v/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17">
        <f t="shared" si="12"/>
        <v>0</v>
      </c>
      <c r="Z67" s="22"/>
      <c r="AA67" s="63">
        <f t="shared" si="13"/>
        <v>11</v>
      </c>
      <c r="AB67" s="63">
        <f t="shared" si="14"/>
        <v>0</v>
      </c>
      <c r="AC67" s="49" t="str">
        <f t="shared" si="15"/>
        <v>ok</v>
      </c>
      <c r="AD67" s="28"/>
      <c r="AE67" s="50">
        <f t="shared" si="16"/>
        <v>0</v>
      </c>
      <c r="AF67" s="28"/>
      <c r="AG67" s="28"/>
    </row>
    <row r="68" spans="1:33" hidden="1" outlineLevel="1">
      <c r="A68" s="19"/>
      <c r="B68" s="20"/>
      <c r="C68" s="76" t="str">
        <f>IFERROR(VLOOKUP(B68,'Liste Site FFME'!$A:$B,2,FALSE()),"")</f>
        <v/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17">
        <f t="shared" si="12"/>
        <v>0</v>
      </c>
      <c r="Z68" s="22"/>
      <c r="AA68" s="63">
        <f t="shared" si="13"/>
        <v>11</v>
      </c>
      <c r="AB68" s="63">
        <f t="shared" si="14"/>
        <v>0</v>
      </c>
      <c r="AC68" s="49" t="str">
        <f t="shared" si="15"/>
        <v>ok</v>
      </c>
      <c r="AD68" s="28"/>
      <c r="AE68" s="50">
        <f t="shared" si="16"/>
        <v>0</v>
      </c>
      <c r="AF68" s="28"/>
      <c r="AG68" s="28"/>
    </row>
    <row r="69" spans="1:33" hidden="1" outlineLevel="1">
      <c r="A69" s="19"/>
      <c r="B69" s="20"/>
      <c r="C69" s="76" t="str">
        <f>IFERROR(VLOOKUP(B69,'Liste Site FFME'!$A:$B,2,FALSE()),"")</f>
        <v/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17">
        <f t="shared" si="12"/>
        <v>0</v>
      </c>
      <c r="Z69" s="22"/>
      <c r="AA69" s="63">
        <f t="shared" si="13"/>
        <v>11</v>
      </c>
      <c r="AB69" s="63">
        <f t="shared" si="14"/>
        <v>0</v>
      </c>
      <c r="AC69" s="49" t="str">
        <f t="shared" si="15"/>
        <v>ok</v>
      </c>
      <c r="AD69" s="28"/>
      <c r="AE69" s="50">
        <f t="shared" si="16"/>
        <v>0</v>
      </c>
      <c r="AF69" s="28"/>
      <c r="AG69" s="28"/>
    </row>
    <row r="70" spans="1:33" hidden="1" outlineLevel="1">
      <c r="A70" s="19"/>
      <c r="B70" s="20"/>
      <c r="C70" s="76" t="str">
        <f>IFERROR(VLOOKUP(B70,'Liste Site FFME'!$A:$B,2,FALSE()),"")</f>
        <v/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17">
        <f t="shared" si="12"/>
        <v>0</v>
      </c>
      <c r="Z70" s="22"/>
      <c r="AA70" s="63">
        <f t="shared" si="13"/>
        <v>11</v>
      </c>
      <c r="AB70" s="63">
        <f t="shared" si="14"/>
        <v>0</v>
      </c>
      <c r="AC70" s="49" t="str">
        <f t="shared" si="15"/>
        <v>ok</v>
      </c>
      <c r="AD70" s="28"/>
      <c r="AE70" s="50">
        <f t="shared" si="16"/>
        <v>0</v>
      </c>
      <c r="AF70" s="28"/>
      <c r="AG70" s="28"/>
    </row>
    <row r="71" spans="1:33" hidden="1" outlineLevel="1">
      <c r="A71" s="19"/>
      <c r="B71" s="20"/>
      <c r="C71" s="76" t="str">
        <f>IFERROR(VLOOKUP(B71,'Liste Site FFME'!$A:$B,2,FALSE()),"")</f>
        <v/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17">
        <f t="shared" si="12"/>
        <v>0</v>
      </c>
      <c r="Z71" s="22"/>
      <c r="AA71" s="63">
        <f t="shared" si="13"/>
        <v>11</v>
      </c>
      <c r="AB71" s="63">
        <f t="shared" si="14"/>
        <v>0</v>
      </c>
      <c r="AC71" s="49" t="str">
        <f t="shared" si="15"/>
        <v>ok</v>
      </c>
      <c r="AD71" s="28"/>
      <c r="AE71" s="50">
        <f t="shared" si="16"/>
        <v>0</v>
      </c>
      <c r="AF71" s="28"/>
      <c r="AG71" s="28"/>
    </row>
    <row r="72" spans="1:33" hidden="1" outlineLevel="1">
      <c r="A72" s="19"/>
      <c r="B72" s="20"/>
      <c r="C72" s="76" t="str">
        <f>IFERROR(VLOOKUP(B72,'Liste Site FFME'!$A:$B,2,FALSE()),"")</f>
        <v/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17">
        <f t="shared" si="12"/>
        <v>0</v>
      </c>
      <c r="Z72" s="22"/>
      <c r="AA72" s="63">
        <f t="shared" si="13"/>
        <v>11</v>
      </c>
      <c r="AB72" s="63">
        <f t="shared" si="14"/>
        <v>0</v>
      </c>
      <c r="AC72" s="49" t="str">
        <f t="shared" si="15"/>
        <v>ok</v>
      </c>
      <c r="AD72" s="28"/>
      <c r="AE72" s="50">
        <f t="shared" si="16"/>
        <v>0</v>
      </c>
      <c r="AF72" s="28"/>
      <c r="AG72" s="28"/>
    </row>
    <row r="73" spans="1:33" hidden="1" outlineLevel="1">
      <c r="A73" s="19"/>
      <c r="B73" s="20"/>
      <c r="C73" s="76" t="str">
        <f>IFERROR(VLOOKUP(B73,'Liste Site FFME'!$A:$B,2,FALSE()),"")</f>
        <v/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17">
        <f t="shared" si="12"/>
        <v>0</v>
      </c>
      <c r="Z73" s="22"/>
      <c r="AA73" s="63">
        <f t="shared" si="13"/>
        <v>11</v>
      </c>
      <c r="AB73" s="63">
        <f t="shared" si="14"/>
        <v>0</v>
      </c>
      <c r="AC73" s="49" t="str">
        <f t="shared" si="15"/>
        <v>ok</v>
      </c>
      <c r="AD73" s="28"/>
      <c r="AE73" s="50">
        <f t="shared" si="16"/>
        <v>0</v>
      </c>
      <c r="AF73" s="28"/>
      <c r="AG73" s="28"/>
    </row>
    <row r="74" spans="1:33" hidden="1" outlineLevel="1">
      <c r="A74" s="19"/>
      <c r="B74" s="20"/>
      <c r="C74" s="76" t="str">
        <f>IFERROR(VLOOKUP(B74,'Liste Site FFME'!$A:$B,2,FALSE()),"")</f>
        <v/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17">
        <f t="shared" ref="Y74:Y105" si="17">SUMIF(D74:X74,1,$D$7:$X$7)</f>
        <v>0</v>
      </c>
      <c r="Z74" s="22"/>
      <c r="AA74" s="63">
        <f t="shared" ref="AA74:AA105" si="18">IF(AD74="x","*",RANK(AE74,$AE$10:$AE$101))</f>
        <v>11</v>
      </c>
      <c r="AB74" s="63">
        <f t="shared" ref="AB74:AB105" si="19">SUM(D74:X74)</f>
        <v>0</v>
      </c>
      <c r="AC74" s="49" t="str">
        <f t="shared" ref="AC74:AC105" si="20">IF(Y74&lt;Y75,"ERR","ok")</f>
        <v>ok</v>
      </c>
      <c r="AD74" s="28"/>
      <c r="AE74" s="50">
        <f t="shared" ref="AE74:AE105" si="21">IF(AD74="x",0,Y74)</f>
        <v>0</v>
      </c>
      <c r="AF74" s="28"/>
      <c r="AG74" s="28"/>
    </row>
    <row r="75" spans="1:33" hidden="1" outlineLevel="1">
      <c r="A75" s="19"/>
      <c r="B75" s="20"/>
      <c r="C75" s="76" t="str">
        <f>IFERROR(VLOOKUP(B75,'Liste Site FFME'!$A:$B,2,FALSE()),"")</f>
        <v/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17">
        <f t="shared" si="17"/>
        <v>0</v>
      </c>
      <c r="Z75" s="22"/>
      <c r="AA75" s="63">
        <f t="shared" si="18"/>
        <v>11</v>
      </c>
      <c r="AB75" s="63">
        <f t="shared" si="19"/>
        <v>0</v>
      </c>
      <c r="AC75" s="49" t="str">
        <f t="shared" si="20"/>
        <v>ok</v>
      </c>
      <c r="AD75" s="28"/>
      <c r="AE75" s="50">
        <f t="shared" si="21"/>
        <v>0</v>
      </c>
      <c r="AF75" s="28"/>
      <c r="AG75" s="28"/>
    </row>
    <row r="76" spans="1:33" hidden="1" outlineLevel="1">
      <c r="A76" s="19"/>
      <c r="B76" s="20"/>
      <c r="C76" s="76" t="str">
        <f>IFERROR(VLOOKUP(B76,'Liste Site FFME'!$A:$B,2,FALSE()),"")</f>
        <v/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17">
        <f t="shared" si="17"/>
        <v>0</v>
      </c>
      <c r="Z76" s="22"/>
      <c r="AA76" s="63">
        <f t="shared" si="18"/>
        <v>11</v>
      </c>
      <c r="AB76" s="63">
        <f t="shared" si="19"/>
        <v>0</v>
      </c>
      <c r="AC76" s="49" t="str">
        <f t="shared" si="20"/>
        <v>ok</v>
      </c>
      <c r="AD76" s="28"/>
      <c r="AE76" s="50">
        <f t="shared" si="21"/>
        <v>0</v>
      </c>
      <c r="AF76" s="28"/>
      <c r="AG76" s="28"/>
    </row>
    <row r="77" spans="1:33" hidden="1" outlineLevel="1">
      <c r="A77" s="19"/>
      <c r="B77" s="20"/>
      <c r="C77" s="76" t="str">
        <f>IFERROR(VLOOKUP(B77,'Liste Site FFME'!$A:$B,2,FALSE()),"")</f>
        <v/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17">
        <f t="shared" si="17"/>
        <v>0</v>
      </c>
      <c r="Z77" s="22"/>
      <c r="AA77" s="63">
        <f t="shared" si="18"/>
        <v>11</v>
      </c>
      <c r="AB77" s="63">
        <f t="shared" si="19"/>
        <v>0</v>
      </c>
      <c r="AC77" s="49" t="str">
        <f t="shared" si="20"/>
        <v>ok</v>
      </c>
      <c r="AD77" s="28"/>
      <c r="AE77" s="50">
        <f t="shared" si="21"/>
        <v>0</v>
      </c>
      <c r="AF77" s="28"/>
      <c r="AG77" s="28"/>
    </row>
    <row r="78" spans="1:33" hidden="1" outlineLevel="1">
      <c r="A78" s="19"/>
      <c r="B78" s="20"/>
      <c r="C78" s="76" t="str">
        <f>IFERROR(VLOOKUP(B78,'Liste Site FFME'!$A:$B,2,FALSE()),"")</f>
        <v/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17">
        <f t="shared" si="17"/>
        <v>0</v>
      </c>
      <c r="Z78" s="22"/>
      <c r="AA78" s="63">
        <f t="shared" si="18"/>
        <v>11</v>
      </c>
      <c r="AB78" s="63">
        <f t="shared" si="19"/>
        <v>0</v>
      </c>
      <c r="AC78" s="49" t="str">
        <f t="shared" si="20"/>
        <v>ok</v>
      </c>
      <c r="AD78" s="28"/>
      <c r="AE78" s="50">
        <f t="shared" si="21"/>
        <v>0</v>
      </c>
      <c r="AF78" s="28"/>
      <c r="AG78" s="28"/>
    </row>
    <row r="79" spans="1:33" hidden="1" outlineLevel="1">
      <c r="A79" s="19"/>
      <c r="B79" s="20"/>
      <c r="C79" s="76" t="str">
        <f>IFERROR(VLOOKUP(B79,'Liste Site FFME'!$A:$B,2,FALSE()),"")</f>
        <v/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17">
        <f t="shared" si="17"/>
        <v>0</v>
      </c>
      <c r="Z79" s="22"/>
      <c r="AA79" s="63">
        <f t="shared" si="18"/>
        <v>11</v>
      </c>
      <c r="AB79" s="63">
        <f t="shared" si="19"/>
        <v>0</v>
      </c>
      <c r="AC79" s="49" t="str">
        <f t="shared" si="20"/>
        <v>ok</v>
      </c>
      <c r="AD79" s="28"/>
      <c r="AE79" s="50">
        <f t="shared" si="21"/>
        <v>0</v>
      </c>
      <c r="AF79" s="28"/>
      <c r="AG79" s="28"/>
    </row>
    <row r="80" spans="1:33" hidden="1" outlineLevel="1">
      <c r="A80" s="19"/>
      <c r="B80" s="20"/>
      <c r="C80" s="76" t="str">
        <f>IFERROR(VLOOKUP(B80,'Liste Site FFME'!$A:$B,2,FALSE()),"")</f>
        <v/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17">
        <f t="shared" si="17"/>
        <v>0</v>
      </c>
      <c r="Z80" s="22"/>
      <c r="AA80" s="63">
        <f t="shared" si="18"/>
        <v>11</v>
      </c>
      <c r="AB80" s="63">
        <f t="shared" si="19"/>
        <v>0</v>
      </c>
      <c r="AC80" s="49" t="str">
        <f t="shared" si="20"/>
        <v>ok</v>
      </c>
      <c r="AD80" s="28"/>
      <c r="AE80" s="50">
        <f t="shared" si="21"/>
        <v>0</v>
      </c>
      <c r="AF80" s="28"/>
      <c r="AG80" s="28"/>
    </row>
    <row r="81" spans="1:33" hidden="1" outlineLevel="1">
      <c r="A81" s="19"/>
      <c r="B81" s="20"/>
      <c r="C81" s="76" t="str">
        <f>IFERROR(VLOOKUP(B81,'Liste Site FFME'!$A:$B,2,FALSE()),"")</f>
        <v/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17">
        <f t="shared" si="17"/>
        <v>0</v>
      </c>
      <c r="Z81" s="22"/>
      <c r="AA81" s="63">
        <f t="shared" si="18"/>
        <v>11</v>
      </c>
      <c r="AB81" s="63">
        <f t="shared" si="19"/>
        <v>0</v>
      </c>
      <c r="AC81" s="49" t="str">
        <f t="shared" si="20"/>
        <v>ok</v>
      </c>
      <c r="AD81" s="28"/>
      <c r="AE81" s="50">
        <f t="shared" si="21"/>
        <v>0</v>
      </c>
      <c r="AF81" s="28"/>
      <c r="AG81" s="28"/>
    </row>
    <row r="82" spans="1:33" hidden="1" outlineLevel="1">
      <c r="A82" s="19"/>
      <c r="B82" s="20"/>
      <c r="C82" s="76" t="str">
        <f>IFERROR(VLOOKUP(B82,'Liste Site FFME'!$A:$B,2,FALSE()),"")</f>
        <v/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17">
        <f t="shared" si="17"/>
        <v>0</v>
      </c>
      <c r="Z82" s="22"/>
      <c r="AA82" s="63">
        <f t="shared" si="18"/>
        <v>11</v>
      </c>
      <c r="AB82" s="63">
        <f t="shared" si="19"/>
        <v>0</v>
      </c>
      <c r="AC82" s="49" t="str">
        <f t="shared" si="20"/>
        <v>ok</v>
      </c>
      <c r="AD82" s="28"/>
      <c r="AE82" s="50">
        <f t="shared" si="21"/>
        <v>0</v>
      </c>
      <c r="AF82" s="28"/>
      <c r="AG82" s="28"/>
    </row>
    <row r="83" spans="1:33" hidden="1" outlineLevel="1">
      <c r="A83" s="19"/>
      <c r="B83" s="20"/>
      <c r="C83" s="76" t="str">
        <f>IFERROR(VLOOKUP(B83,'Liste Site FFME'!$A:$B,2,FALSE()),"")</f>
        <v/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17">
        <f t="shared" si="17"/>
        <v>0</v>
      </c>
      <c r="Z83" s="22"/>
      <c r="AA83" s="63">
        <f t="shared" si="18"/>
        <v>11</v>
      </c>
      <c r="AB83" s="63">
        <f t="shared" si="19"/>
        <v>0</v>
      </c>
      <c r="AC83" s="49" t="str">
        <f t="shared" si="20"/>
        <v>ok</v>
      </c>
      <c r="AD83" s="28"/>
      <c r="AE83" s="50">
        <f t="shared" si="21"/>
        <v>0</v>
      </c>
      <c r="AF83" s="28"/>
      <c r="AG83" s="28"/>
    </row>
    <row r="84" spans="1:33" hidden="1" outlineLevel="1">
      <c r="A84" s="19"/>
      <c r="B84" s="20"/>
      <c r="C84" s="76" t="str">
        <f>IFERROR(VLOOKUP(B84,'Liste Site FFME'!$A:$B,2,FALSE()),"")</f>
        <v/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17">
        <f t="shared" si="17"/>
        <v>0</v>
      </c>
      <c r="Z84" s="22"/>
      <c r="AA84" s="63">
        <f t="shared" si="18"/>
        <v>11</v>
      </c>
      <c r="AB84" s="63">
        <f t="shared" si="19"/>
        <v>0</v>
      </c>
      <c r="AC84" s="49" t="str">
        <f t="shared" si="20"/>
        <v>ok</v>
      </c>
      <c r="AD84" s="28"/>
      <c r="AE84" s="50">
        <f t="shared" si="21"/>
        <v>0</v>
      </c>
      <c r="AF84" s="28"/>
      <c r="AG84" s="28"/>
    </row>
    <row r="85" spans="1:33" hidden="1" outlineLevel="1">
      <c r="A85" s="19"/>
      <c r="B85" s="20"/>
      <c r="C85" s="76" t="str">
        <f>IFERROR(VLOOKUP(B85,'Liste Site FFME'!$A:$B,2,FALSE()),"")</f>
        <v/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17">
        <f t="shared" si="17"/>
        <v>0</v>
      </c>
      <c r="Z85" s="22"/>
      <c r="AA85" s="63">
        <f t="shared" si="18"/>
        <v>11</v>
      </c>
      <c r="AB85" s="63">
        <f t="shared" si="19"/>
        <v>0</v>
      </c>
      <c r="AC85" s="49" t="str">
        <f t="shared" si="20"/>
        <v>ok</v>
      </c>
      <c r="AD85" s="28"/>
      <c r="AE85" s="50">
        <f t="shared" si="21"/>
        <v>0</v>
      </c>
      <c r="AF85" s="28"/>
      <c r="AG85" s="28"/>
    </row>
    <row r="86" spans="1:33" hidden="1" outlineLevel="1">
      <c r="A86" s="19"/>
      <c r="B86" s="20"/>
      <c r="C86" s="76" t="str">
        <f>IFERROR(VLOOKUP(B86,'Liste Site FFME'!$A:$B,2,FALSE()),"")</f>
        <v/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17">
        <f t="shared" si="17"/>
        <v>0</v>
      </c>
      <c r="Z86" s="22"/>
      <c r="AA86" s="63">
        <f t="shared" si="18"/>
        <v>11</v>
      </c>
      <c r="AB86" s="63">
        <f t="shared" si="19"/>
        <v>0</v>
      </c>
      <c r="AC86" s="49" t="str">
        <f t="shared" si="20"/>
        <v>ok</v>
      </c>
      <c r="AD86" s="28"/>
      <c r="AE86" s="50">
        <f t="shared" si="21"/>
        <v>0</v>
      </c>
      <c r="AF86" s="28"/>
      <c r="AG86" s="28"/>
    </row>
    <row r="87" spans="1:33" hidden="1" outlineLevel="1">
      <c r="A87" s="19"/>
      <c r="B87" s="20"/>
      <c r="C87" s="76" t="str">
        <f>IFERROR(VLOOKUP(B87,'Liste Site FFME'!$A:$B,2,FALSE()),"")</f>
        <v/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17">
        <f t="shared" si="17"/>
        <v>0</v>
      </c>
      <c r="Z87" s="22"/>
      <c r="AA87" s="63">
        <f t="shared" si="18"/>
        <v>11</v>
      </c>
      <c r="AB87" s="63">
        <f t="shared" si="19"/>
        <v>0</v>
      </c>
      <c r="AC87" s="49" t="str">
        <f t="shared" si="20"/>
        <v>ok</v>
      </c>
      <c r="AD87" s="28"/>
      <c r="AE87" s="50">
        <f t="shared" si="21"/>
        <v>0</v>
      </c>
      <c r="AF87" s="28"/>
      <c r="AG87" s="28"/>
    </row>
    <row r="88" spans="1:33" hidden="1" outlineLevel="1">
      <c r="A88" s="19"/>
      <c r="B88" s="20"/>
      <c r="C88" s="76" t="str">
        <f>IFERROR(VLOOKUP(B88,'Liste Site FFME'!$A:$B,2,FALSE()),"")</f>
        <v/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17">
        <f t="shared" si="17"/>
        <v>0</v>
      </c>
      <c r="Z88" s="22"/>
      <c r="AA88" s="63">
        <f t="shared" si="18"/>
        <v>11</v>
      </c>
      <c r="AB88" s="63">
        <f t="shared" si="19"/>
        <v>0</v>
      </c>
      <c r="AC88" s="49" t="str">
        <f t="shared" si="20"/>
        <v>ok</v>
      </c>
      <c r="AD88" s="28"/>
      <c r="AE88" s="50">
        <f t="shared" si="21"/>
        <v>0</v>
      </c>
      <c r="AF88" s="28"/>
      <c r="AG88" s="28"/>
    </row>
    <row r="89" spans="1:33" hidden="1" outlineLevel="1">
      <c r="A89" s="19"/>
      <c r="B89" s="20"/>
      <c r="C89" s="76" t="str">
        <f>IFERROR(VLOOKUP(B89,'Liste Site FFME'!$A:$B,2,FALSE()),"")</f>
        <v/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17">
        <f t="shared" si="17"/>
        <v>0</v>
      </c>
      <c r="Z89" s="22"/>
      <c r="AA89" s="63">
        <f t="shared" si="18"/>
        <v>11</v>
      </c>
      <c r="AB89" s="63">
        <f t="shared" si="19"/>
        <v>0</v>
      </c>
      <c r="AC89" s="49" t="str">
        <f t="shared" si="20"/>
        <v>ok</v>
      </c>
      <c r="AD89" s="28"/>
      <c r="AE89" s="50">
        <f t="shared" si="21"/>
        <v>0</v>
      </c>
      <c r="AF89" s="28"/>
      <c r="AG89" s="28"/>
    </row>
    <row r="90" spans="1:33" hidden="1" outlineLevel="1">
      <c r="A90" s="19"/>
      <c r="B90" s="20"/>
      <c r="C90" s="76" t="str">
        <f>IFERROR(VLOOKUP(B90,'Liste Site FFME'!$A:$B,2,FALSE()),"")</f>
        <v/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17">
        <f t="shared" si="17"/>
        <v>0</v>
      </c>
      <c r="Z90" s="22"/>
      <c r="AA90" s="63">
        <f t="shared" si="18"/>
        <v>11</v>
      </c>
      <c r="AB90" s="63">
        <f t="shared" si="19"/>
        <v>0</v>
      </c>
      <c r="AC90" s="49" t="str">
        <f t="shared" si="20"/>
        <v>ok</v>
      </c>
      <c r="AD90" s="28"/>
      <c r="AE90" s="50">
        <f t="shared" si="21"/>
        <v>0</v>
      </c>
      <c r="AF90" s="28"/>
      <c r="AG90" s="28"/>
    </row>
    <row r="91" spans="1:33" hidden="1" outlineLevel="1">
      <c r="A91" s="19"/>
      <c r="B91" s="20"/>
      <c r="C91" s="76" t="str">
        <f>IFERROR(VLOOKUP(B91,'Liste Site FFME'!$A:$B,2,FALSE()),"")</f>
        <v/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17">
        <f t="shared" si="17"/>
        <v>0</v>
      </c>
      <c r="Z91" s="22"/>
      <c r="AA91" s="63">
        <f t="shared" si="18"/>
        <v>11</v>
      </c>
      <c r="AB91" s="63">
        <f t="shared" si="19"/>
        <v>0</v>
      </c>
      <c r="AC91" s="49" t="str">
        <f t="shared" si="20"/>
        <v>ok</v>
      </c>
      <c r="AD91" s="28"/>
      <c r="AE91" s="50">
        <f t="shared" si="21"/>
        <v>0</v>
      </c>
      <c r="AF91" s="28"/>
      <c r="AG91" s="28"/>
    </row>
    <row r="92" spans="1:33" hidden="1" outlineLevel="1">
      <c r="A92" s="19"/>
      <c r="B92" s="20"/>
      <c r="C92" s="76" t="str">
        <f>IFERROR(VLOOKUP(B92,'Liste Site FFME'!$A:$B,2,FALSE()),"")</f>
        <v/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17">
        <f t="shared" si="17"/>
        <v>0</v>
      </c>
      <c r="Z92" s="22"/>
      <c r="AA92" s="63">
        <f t="shared" si="18"/>
        <v>11</v>
      </c>
      <c r="AB92" s="63">
        <f t="shared" si="19"/>
        <v>0</v>
      </c>
      <c r="AC92" s="49" t="str">
        <f t="shared" si="20"/>
        <v>ok</v>
      </c>
      <c r="AD92" s="28"/>
      <c r="AE92" s="50">
        <f t="shared" si="21"/>
        <v>0</v>
      </c>
      <c r="AF92" s="28"/>
      <c r="AG92" s="28"/>
    </row>
    <row r="93" spans="1:33" hidden="1" outlineLevel="1">
      <c r="A93" s="19"/>
      <c r="B93" s="20"/>
      <c r="C93" s="76" t="str">
        <f>IFERROR(VLOOKUP(B93,'Liste Site FFME'!$A:$B,2,FALSE()),"")</f>
        <v/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17">
        <f t="shared" si="17"/>
        <v>0</v>
      </c>
      <c r="Z93" s="22"/>
      <c r="AA93" s="63">
        <f t="shared" si="18"/>
        <v>11</v>
      </c>
      <c r="AB93" s="63">
        <f t="shared" si="19"/>
        <v>0</v>
      </c>
      <c r="AC93" s="49" t="str">
        <f t="shared" si="20"/>
        <v>ok</v>
      </c>
      <c r="AD93" s="28"/>
      <c r="AE93" s="50">
        <f t="shared" si="21"/>
        <v>0</v>
      </c>
      <c r="AF93" s="28"/>
      <c r="AG93" s="28"/>
    </row>
    <row r="94" spans="1:33" hidden="1" outlineLevel="1">
      <c r="A94" s="19"/>
      <c r="B94" s="20"/>
      <c r="C94" s="76" t="str">
        <f>IFERROR(VLOOKUP(B94,'Liste Site FFME'!$A:$B,2,FALSE()),"")</f>
        <v/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17">
        <f t="shared" si="17"/>
        <v>0</v>
      </c>
      <c r="Z94" s="22"/>
      <c r="AA94" s="63">
        <f t="shared" si="18"/>
        <v>11</v>
      </c>
      <c r="AB94" s="63">
        <f t="shared" si="19"/>
        <v>0</v>
      </c>
      <c r="AC94" s="49" t="str">
        <f t="shared" si="20"/>
        <v>ok</v>
      </c>
      <c r="AD94" s="28"/>
      <c r="AE94" s="50">
        <f t="shared" si="21"/>
        <v>0</v>
      </c>
      <c r="AF94" s="28"/>
      <c r="AG94" s="28"/>
    </row>
    <row r="95" spans="1:33" hidden="1" outlineLevel="1">
      <c r="A95" s="19"/>
      <c r="B95" s="20"/>
      <c r="C95" s="76" t="str">
        <f>IFERROR(VLOOKUP(B95,'Liste Site FFME'!$A:$B,2,FALSE()),"")</f>
        <v/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17">
        <f t="shared" si="17"/>
        <v>0</v>
      </c>
      <c r="Z95" s="22"/>
      <c r="AA95" s="63">
        <f t="shared" si="18"/>
        <v>11</v>
      </c>
      <c r="AB95" s="63">
        <f t="shared" si="19"/>
        <v>0</v>
      </c>
      <c r="AC95" s="49" t="str">
        <f t="shared" si="20"/>
        <v>ok</v>
      </c>
      <c r="AD95" s="28"/>
      <c r="AE95" s="50">
        <f t="shared" si="21"/>
        <v>0</v>
      </c>
      <c r="AF95" s="28"/>
      <c r="AG95" s="28"/>
    </row>
    <row r="96" spans="1:33" hidden="1" outlineLevel="1">
      <c r="A96" s="19"/>
      <c r="B96" s="20"/>
      <c r="C96" s="76" t="str">
        <f>IFERROR(VLOOKUP(B96,'Liste Site FFME'!$A:$B,2,FALSE()),"")</f>
        <v/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17">
        <f t="shared" si="17"/>
        <v>0</v>
      </c>
      <c r="Z96" s="22"/>
      <c r="AA96" s="63">
        <f t="shared" si="18"/>
        <v>11</v>
      </c>
      <c r="AB96" s="63">
        <f t="shared" si="19"/>
        <v>0</v>
      </c>
      <c r="AC96" s="49" t="str">
        <f t="shared" si="20"/>
        <v>ok</v>
      </c>
      <c r="AD96" s="28"/>
      <c r="AE96" s="50">
        <f t="shared" si="21"/>
        <v>0</v>
      </c>
      <c r="AF96" s="28"/>
      <c r="AG96" s="28"/>
    </row>
    <row r="97" spans="1:33" hidden="1" outlineLevel="1">
      <c r="A97" s="19"/>
      <c r="B97" s="20"/>
      <c r="C97" s="76" t="str">
        <f>IFERROR(VLOOKUP(B97,'Liste Site FFME'!$A:$B,2,FALSE()),"")</f>
        <v/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17">
        <f t="shared" si="17"/>
        <v>0</v>
      </c>
      <c r="Z97" s="22"/>
      <c r="AA97" s="63">
        <f t="shared" si="18"/>
        <v>11</v>
      </c>
      <c r="AB97" s="63">
        <f t="shared" si="19"/>
        <v>0</v>
      </c>
      <c r="AC97" s="49" t="str">
        <f t="shared" si="20"/>
        <v>ok</v>
      </c>
      <c r="AD97" s="28"/>
      <c r="AE97" s="50">
        <f t="shared" si="21"/>
        <v>0</v>
      </c>
      <c r="AF97" s="28"/>
      <c r="AG97" s="28"/>
    </row>
    <row r="98" spans="1:33" hidden="1" outlineLevel="1">
      <c r="A98" s="19"/>
      <c r="B98" s="20"/>
      <c r="C98" s="76" t="str">
        <f>IFERROR(VLOOKUP(B98,'Liste Site FFME'!$A:$B,2,FALSE()),"")</f>
        <v/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17">
        <f t="shared" si="17"/>
        <v>0</v>
      </c>
      <c r="Z98" s="22"/>
      <c r="AA98" s="63">
        <f t="shared" si="18"/>
        <v>11</v>
      </c>
      <c r="AB98" s="63">
        <f t="shared" si="19"/>
        <v>0</v>
      </c>
      <c r="AC98" s="49" t="str">
        <f t="shared" si="20"/>
        <v>ok</v>
      </c>
      <c r="AD98" s="28"/>
      <c r="AE98" s="50">
        <f t="shared" si="21"/>
        <v>0</v>
      </c>
      <c r="AF98" s="28"/>
      <c r="AG98" s="28"/>
    </row>
    <row r="99" spans="1:33" hidden="1" outlineLevel="1">
      <c r="A99" s="19"/>
      <c r="B99" s="20"/>
      <c r="C99" s="76" t="str">
        <f>IFERROR(VLOOKUP(B99,'Liste Site FFME'!$A:$B,2,FALSE()),"")</f>
        <v/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17">
        <f t="shared" si="17"/>
        <v>0</v>
      </c>
      <c r="Z99" s="22"/>
      <c r="AA99" s="63">
        <f t="shared" si="18"/>
        <v>11</v>
      </c>
      <c r="AB99" s="63">
        <f t="shared" si="19"/>
        <v>0</v>
      </c>
      <c r="AC99" s="49" t="str">
        <f t="shared" si="20"/>
        <v>ok</v>
      </c>
      <c r="AD99" s="28"/>
      <c r="AE99" s="50">
        <f t="shared" si="21"/>
        <v>0</v>
      </c>
      <c r="AF99" s="28"/>
      <c r="AG99" s="28"/>
    </row>
    <row r="100" spans="1:33" hidden="1" outlineLevel="1">
      <c r="A100" s="19"/>
      <c r="B100" s="20"/>
      <c r="C100" s="76" t="str">
        <f>IFERROR(VLOOKUP(B100,'Liste Site FFME'!$A:$B,2,FALSE()),"")</f>
        <v/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17">
        <f t="shared" si="17"/>
        <v>0</v>
      </c>
      <c r="Z100" s="22"/>
      <c r="AA100" s="63">
        <f t="shared" si="18"/>
        <v>11</v>
      </c>
      <c r="AB100" s="63">
        <f t="shared" si="19"/>
        <v>0</v>
      </c>
      <c r="AC100" s="49" t="str">
        <f t="shared" si="20"/>
        <v>ok</v>
      </c>
      <c r="AD100" s="28"/>
      <c r="AE100" s="50">
        <f t="shared" si="21"/>
        <v>0</v>
      </c>
      <c r="AF100" s="28"/>
      <c r="AG100" s="28"/>
    </row>
    <row r="101" spans="1:33" hidden="1" outlineLevel="1">
      <c r="A101" s="19"/>
      <c r="B101" s="20"/>
      <c r="C101" s="76" t="str">
        <f>IFERROR(VLOOKUP(B101,'Liste Site FFME'!$A:$B,2,FALSE()),"")</f>
        <v/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17">
        <f t="shared" si="17"/>
        <v>0</v>
      </c>
      <c r="Z101" s="22"/>
      <c r="AA101" s="63">
        <f t="shared" si="18"/>
        <v>11</v>
      </c>
      <c r="AB101" s="63">
        <f t="shared" si="19"/>
        <v>0</v>
      </c>
      <c r="AC101" s="49" t="str">
        <f t="shared" si="20"/>
        <v>ok</v>
      </c>
      <c r="AD101" s="28"/>
      <c r="AE101" s="50">
        <f t="shared" si="21"/>
        <v>0</v>
      </c>
      <c r="AF101" s="28"/>
      <c r="AG101" s="28"/>
    </row>
    <row r="102" spans="1:33" collapsed="1">
      <c r="A102" s="19"/>
      <c r="B102" s="20"/>
      <c r="C102" s="76" t="str">
        <f>IFERROR(VLOOKUP(B102,'Liste Site FFME'!$A:$B,2,FALSE()),"")</f>
        <v/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17">
        <f t="shared" si="17"/>
        <v>0</v>
      </c>
      <c r="Z102" s="22"/>
      <c r="AA102" s="63">
        <f t="shared" si="18"/>
        <v>11</v>
      </c>
      <c r="AB102" s="63">
        <f t="shared" si="19"/>
        <v>0</v>
      </c>
      <c r="AC102" s="49" t="str">
        <f t="shared" si="20"/>
        <v>ok</v>
      </c>
      <c r="AD102" s="28"/>
      <c r="AE102" s="50">
        <f t="shared" si="21"/>
        <v>0</v>
      </c>
      <c r="AF102" s="28"/>
      <c r="AG102" s="28"/>
    </row>
    <row r="103" spans="1:33">
      <c r="A103" s="19"/>
      <c r="B103" s="20"/>
      <c r="C103" s="76" t="str">
        <f>IFERROR(VLOOKUP(B103,'Liste Site FFME'!$A:$B,2,FALSE()),"")</f>
        <v/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17">
        <f t="shared" si="17"/>
        <v>0</v>
      </c>
      <c r="Z103" s="22"/>
      <c r="AA103" s="63">
        <f t="shared" si="18"/>
        <v>11</v>
      </c>
      <c r="AB103" s="63">
        <f t="shared" si="19"/>
        <v>0</v>
      </c>
      <c r="AC103" s="49" t="str">
        <f t="shared" si="20"/>
        <v>ok</v>
      </c>
      <c r="AD103" s="28"/>
      <c r="AE103" s="50">
        <f t="shared" si="21"/>
        <v>0</v>
      </c>
      <c r="AF103" s="28"/>
      <c r="AG103" s="28"/>
    </row>
    <row r="104" spans="1:33">
      <c r="A104" s="19"/>
      <c r="B104" s="20"/>
      <c r="C104" s="76" t="str">
        <f>IFERROR(VLOOKUP(B104,'Liste Site FFME'!$A:$B,2,FALSE()),"")</f>
        <v/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17">
        <f t="shared" si="17"/>
        <v>0</v>
      </c>
      <c r="Z104" s="22"/>
      <c r="AA104" s="63">
        <f t="shared" si="18"/>
        <v>11</v>
      </c>
      <c r="AB104" s="63">
        <f t="shared" si="19"/>
        <v>0</v>
      </c>
      <c r="AC104" s="49" t="str">
        <f t="shared" si="20"/>
        <v>ok</v>
      </c>
      <c r="AD104" s="28"/>
      <c r="AE104" s="50">
        <f t="shared" si="21"/>
        <v>0</v>
      </c>
      <c r="AF104" s="28"/>
      <c r="AG104" s="28"/>
    </row>
    <row r="105" spans="1:33">
      <c r="A105" s="19"/>
      <c r="B105" s="20"/>
      <c r="C105" s="76" t="str">
        <f>IFERROR(VLOOKUP(B105,'Liste Site FFME'!$A:$B,2,FALSE()),"")</f>
        <v/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17">
        <f t="shared" si="17"/>
        <v>0</v>
      </c>
      <c r="Z105" s="22"/>
      <c r="AA105" s="63">
        <f t="shared" si="18"/>
        <v>11</v>
      </c>
      <c r="AB105" s="63">
        <f t="shared" si="19"/>
        <v>0</v>
      </c>
      <c r="AC105" s="49" t="str">
        <f t="shared" si="20"/>
        <v>ok</v>
      </c>
      <c r="AD105" s="28"/>
      <c r="AE105" s="50">
        <f t="shared" si="21"/>
        <v>0</v>
      </c>
      <c r="AF105" s="28"/>
      <c r="AG105" s="28"/>
    </row>
    <row r="106" spans="1:33">
      <c r="A106" s="19"/>
      <c r="B106" s="20"/>
      <c r="C106" s="76" t="str">
        <f>IFERROR(VLOOKUP(B106,'Liste Site FFME'!$A:$B,2,FALSE()),"")</f>
        <v/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17">
        <f t="shared" ref="Y106:Y137" si="22">SUMIF(D106:X106,1,$D$7:$X$7)</f>
        <v>0</v>
      </c>
      <c r="Z106" s="22"/>
      <c r="AA106" s="63">
        <f t="shared" ref="AA106:AA115" si="23">IF(AD106="x","*",RANK(AE106,$AE$10:$AE$101))</f>
        <v>11</v>
      </c>
      <c r="AB106" s="63">
        <f t="shared" ref="AB106:AB115" si="24">SUM(D106:X106)</f>
        <v>0</v>
      </c>
      <c r="AC106" s="49" t="str">
        <f t="shared" ref="AC106:AC115" si="25">IF(Y106&lt;Y107,"ERR","ok")</f>
        <v>ok</v>
      </c>
      <c r="AD106" s="28"/>
      <c r="AE106" s="50">
        <f t="shared" ref="AE106:AE137" si="26">IF(AD106="x",0,Y106)</f>
        <v>0</v>
      </c>
      <c r="AF106" s="28"/>
      <c r="AG106" s="28"/>
    </row>
    <row r="107" spans="1:33">
      <c r="A107" s="19"/>
      <c r="B107" s="20"/>
      <c r="C107" s="76" t="str">
        <f>IFERROR(VLOOKUP(B107,'Liste Site FFME'!$A:$B,2,FALSE()),"")</f>
        <v/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17">
        <f t="shared" si="22"/>
        <v>0</v>
      </c>
      <c r="Z107" s="22"/>
      <c r="AA107" s="63">
        <f t="shared" si="23"/>
        <v>11</v>
      </c>
      <c r="AB107" s="63">
        <f t="shared" si="24"/>
        <v>0</v>
      </c>
      <c r="AC107" s="49" t="str">
        <f t="shared" si="25"/>
        <v>ok</v>
      </c>
      <c r="AD107" s="28"/>
      <c r="AE107" s="50">
        <f t="shared" si="26"/>
        <v>0</v>
      </c>
      <c r="AF107" s="28"/>
      <c r="AG107" s="28"/>
    </row>
    <row r="108" spans="1:33">
      <c r="A108" s="19"/>
      <c r="B108" s="20"/>
      <c r="C108" s="76" t="str">
        <f>IFERROR(VLOOKUP(B108,'Liste Site FFME'!$A:$B,2,FALSE()),"")</f>
        <v/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17">
        <f t="shared" si="22"/>
        <v>0</v>
      </c>
      <c r="Z108" s="22"/>
      <c r="AA108" s="63">
        <f t="shared" si="23"/>
        <v>11</v>
      </c>
      <c r="AB108" s="63">
        <f t="shared" si="24"/>
        <v>0</v>
      </c>
      <c r="AC108" s="49" t="str">
        <f t="shared" si="25"/>
        <v>ok</v>
      </c>
      <c r="AD108" s="28"/>
      <c r="AE108" s="50">
        <f t="shared" si="26"/>
        <v>0</v>
      </c>
      <c r="AF108" s="28"/>
      <c r="AG108" s="28"/>
    </row>
    <row r="109" spans="1:33">
      <c r="A109" s="19"/>
      <c r="B109" s="20"/>
      <c r="C109" s="76" t="str">
        <f>IFERROR(VLOOKUP(B109,'Liste Site FFME'!$A:$B,2,FALSE()),"")</f>
        <v/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17">
        <f t="shared" si="22"/>
        <v>0</v>
      </c>
      <c r="Z109" s="22"/>
      <c r="AA109" s="63">
        <f t="shared" si="23"/>
        <v>11</v>
      </c>
      <c r="AB109" s="63">
        <f t="shared" si="24"/>
        <v>0</v>
      </c>
      <c r="AC109" s="49" t="str">
        <f t="shared" si="25"/>
        <v>ok</v>
      </c>
      <c r="AD109" s="28"/>
      <c r="AE109" s="50">
        <f t="shared" si="26"/>
        <v>0</v>
      </c>
      <c r="AF109" s="28"/>
      <c r="AG109" s="28"/>
    </row>
    <row r="110" spans="1:33">
      <c r="A110" s="19"/>
      <c r="B110" s="20"/>
      <c r="C110" s="76" t="str">
        <f>IFERROR(VLOOKUP(B110,'Liste Site FFME'!$A:$B,2,FALSE()),"")</f>
        <v/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17">
        <f t="shared" si="22"/>
        <v>0</v>
      </c>
      <c r="Z110" s="22"/>
      <c r="AA110" s="63">
        <f t="shared" si="23"/>
        <v>11</v>
      </c>
      <c r="AB110" s="63">
        <f t="shared" si="24"/>
        <v>0</v>
      </c>
      <c r="AC110" s="49" t="str">
        <f t="shared" si="25"/>
        <v>ok</v>
      </c>
      <c r="AD110" s="28"/>
      <c r="AE110" s="50">
        <f t="shared" si="26"/>
        <v>0</v>
      </c>
      <c r="AF110" s="28"/>
      <c r="AG110" s="28"/>
    </row>
    <row r="111" spans="1:33">
      <c r="A111" s="19"/>
      <c r="B111" s="20"/>
      <c r="C111" s="76" t="str">
        <f>IFERROR(VLOOKUP(B111,'Liste Site FFME'!$A:$B,2,FALSE()),"")</f>
        <v/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17">
        <f t="shared" si="22"/>
        <v>0</v>
      </c>
      <c r="Z111" s="22"/>
      <c r="AA111" s="63">
        <f t="shared" si="23"/>
        <v>11</v>
      </c>
      <c r="AB111" s="63">
        <f t="shared" si="24"/>
        <v>0</v>
      </c>
      <c r="AC111" s="49" t="str">
        <f t="shared" si="25"/>
        <v>ok</v>
      </c>
      <c r="AD111" s="28"/>
      <c r="AE111" s="50">
        <f t="shared" si="26"/>
        <v>0</v>
      </c>
      <c r="AF111" s="28"/>
      <c r="AG111" s="28"/>
    </row>
    <row r="112" spans="1:33">
      <c r="A112" s="19"/>
      <c r="B112" s="20"/>
      <c r="C112" s="76" t="str">
        <f>IFERROR(VLOOKUP(B112,'Liste Site FFME'!$A:$B,2,FALSE()),"")</f>
        <v/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17">
        <f t="shared" si="22"/>
        <v>0</v>
      </c>
      <c r="Z112" s="22"/>
      <c r="AA112" s="63">
        <f t="shared" si="23"/>
        <v>11</v>
      </c>
      <c r="AB112" s="63">
        <f t="shared" si="24"/>
        <v>0</v>
      </c>
      <c r="AC112" s="49" t="str">
        <f t="shared" si="25"/>
        <v>ok</v>
      </c>
      <c r="AD112" s="28"/>
      <c r="AE112" s="50">
        <f t="shared" si="26"/>
        <v>0</v>
      </c>
      <c r="AF112" s="28"/>
      <c r="AG112" s="28"/>
    </row>
    <row r="113" spans="1:33">
      <c r="A113" s="19"/>
      <c r="B113" s="20"/>
      <c r="C113" s="76" t="str">
        <f>IFERROR(VLOOKUP(B113,'Liste Site FFME'!$A:$B,2,FALSE()),"")</f>
        <v/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17">
        <f t="shared" si="22"/>
        <v>0</v>
      </c>
      <c r="Z113" s="22"/>
      <c r="AA113" s="63">
        <f t="shared" si="23"/>
        <v>11</v>
      </c>
      <c r="AB113" s="63">
        <f t="shared" si="24"/>
        <v>0</v>
      </c>
      <c r="AC113" s="49" t="str">
        <f t="shared" si="25"/>
        <v>ok</v>
      </c>
      <c r="AD113" s="28"/>
      <c r="AE113" s="50">
        <f t="shared" si="26"/>
        <v>0</v>
      </c>
      <c r="AF113" s="28"/>
      <c r="AG113" s="28"/>
    </row>
    <row r="114" spans="1:33">
      <c r="A114" s="19"/>
      <c r="B114" s="20"/>
      <c r="C114" s="76" t="str">
        <f>IFERROR(VLOOKUP(B114,'Liste Site FFME'!$A:$B,2,FALSE()),"")</f>
        <v/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17">
        <f t="shared" si="22"/>
        <v>0</v>
      </c>
      <c r="Z114" s="22"/>
      <c r="AA114" s="63">
        <f t="shared" si="23"/>
        <v>11</v>
      </c>
      <c r="AB114" s="63">
        <f t="shared" si="24"/>
        <v>0</v>
      </c>
      <c r="AC114" s="49" t="str">
        <f t="shared" si="25"/>
        <v>ok</v>
      </c>
      <c r="AD114" s="28"/>
      <c r="AE114" s="50">
        <f t="shared" si="26"/>
        <v>0</v>
      </c>
      <c r="AF114" s="28"/>
      <c r="AG114" s="28"/>
    </row>
    <row r="115" spans="1:33">
      <c r="A115" s="19"/>
      <c r="B115" s="20"/>
      <c r="C115" s="76" t="str">
        <f>IFERROR(VLOOKUP(B115,'Liste Site FFME'!$A:$B,2,FALSE()),"")</f>
        <v/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17">
        <f t="shared" si="22"/>
        <v>0</v>
      </c>
      <c r="Z115" s="22"/>
      <c r="AA115" s="63">
        <f t="shared" si="23"/>
        <v>11</v>
      </c>
      <c r="AB115" s="63">
        <f t="shared" si="24"/>
        <v>0</v>
      </c>
      <c r="AC115" s="49" t="str">
        <f t="shared" si="25"/>
        <v>ok</v>
      </c>
      <c r="AD115" s="28"/>
      <c r="AE115" s="50">
        <f t="shared" si="26"/>
        <v>0</v>
      </c>
      <c r="AF115" s="28"/>
      <c r="AG115" s="28"/>
    </row>
    <row r="116" spans="1:33">
      <c r="A116" s="19"/>
      <c r="B116" s="20"/>
      <c r="C116" s="76" t="str">
        <f>IFERROR(VLOOKUP(B116,'Liste Site FFME'!$A:$B,2,FALSE()),"")</f>
        <v/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17"/>
      <c r="Z116" s="22"/>
      <c r="AA116" s="63"/>
      <c r="AB116" s="63"/>
      <c r="AC116" s="49"/>
      <c r="AD116" s="28"/>
      <c r="AE116" s="50"/>
      <c r="AF116" s="28"/>
      <c r="AG116" s="28"/>
    </row>
    <row r="117" spans="1:33">
      <c r="A117" s="19"/>
      <c r="B117" s="20"/>
      <c r="C117" s="76" t="str">
        <f>IFERROR(VLOOKUP(B117,'Liste Site FFME'!$A:$B,2,FALSE()),"")</f>
        <v/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17"/>
      <c r="Z117" s="22"/>
      <c r="AA117" s="63"/>
      <c r="AB117" s="63"/>
      <c r="AC117" s="49"/>
      <c r="AD117" s="28"/>
      <c r="AE117" s="50"/>
      <c r="AF117" s="28"/>
      <c r="AG117" s="28"/>
    </row>
    <row r="118" spans="1:33">
      <c r="A118" s="19"/>
      <c r="B118" s="20"/>
      <c r="C118" s="76" t="str">
        <f>IFERROR(VLOOKUP(B118,'Liste Site FFME'!$A:$B,2,FALSE()),"")</f>
        <v/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17"/>
      <c r="Z118" s="22"/>
      <c r="AA118" s="63"/>
      <c r="AB118" s="63"/>
      <c r="AC118" s="49"/>
      <c r="AD118" s="28"/>
      <c r="AE118" s="50"/>
      <c r="AF118" s="28"/>
      <c r="AG118" s="28"/>
    </row>
    <row r="119" spans="1:33">
      <c r="A119" s="19"/>
      <c r="B119" s="20"/>
      <c r="C119" s="76" t="str">
        <f>IFERROR(VLOOKUP(B119,'Liste Site FFME'!$A:$B,2,FALSE()),"")</f>
        <v/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17"/>
      <c r="Z119" s="22"/>
      <c r="AA119" s="63"/>
      <c r="AB119" s="63"/>
      <c r="AC119" s="49"/>
      <c r="AD119" s="28"/>
      <c r="AE119" s="50"/>
      <c r="AF119" s="28"/>
      <c r="AG119" s="28"/>
    </row>
    <row r="120" spans="1:33">
      <c r="A120" s="19"/>
      <c r="B120" s="20"/>
      <c r="C120" s="76" t="str">
        <f>IFERROR(VLOOKUP(B120,'Liste Site FFME'!$A:$B,2,FALSE()),"")</f>
        <v/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17"/>
      <c r="Z120" s="22"/>
      <c r="AA120" s="63"/>
      <c r="AB120" s="63"/>
      <c r="AC120" s="49"/>
      <c r="AD120" s="28"/>
      <c r="AE120" s="50"/>
      <c r="AF120" s="28"/>
      <c r="AG120" s="28"/>
    </row>
    <row r="121" spans="1:33">
      <c r="A121" s="19"/>
      <c r="B121" s="20"/>
      <c r="C121" s="76" t="str">
        <f>IFERROR(VLOOKUP(B121,'Liste Site FFME'!$A:$B,2,FALSE()),"")</f>
        <v/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17"/>
      <c r="Z121" s="22"/>
      <c r="AA121" s="63"/>
      <c r="AB121" s="63"/>
      <c r="AC121" s="49"/>
      <c r="AD121" s="28"/>
      <c r="AE121" s="50"/>
      <c r="AF121" s="28"/>
      <c r="AG121" s="28"/>
    </row>
    <row r="122" spans="1:33">
      <c r="A122" s="19"/>
      <c r="B122" s="20"/>
      <c r="C122" s="76" t="str">
        <f>IFERROR(VLOOKUP(B122,'Liste Site FFME'!$A:$B,2,FALSE()),"")</f>
        <v/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17"/>
      <c r="Z122" s="22"/>
      <c r="AA122" s="63"/>
      <c r="AB122" s="63"/>
      <c r="AC122" s="49"/>
      <c r="AD122" s="28"/>
      <c r="AE122" s="50"/>
      <c r="AF122" s="28"/>
      <c r="AG122" s="28"/>
    </row>
    <row r="123" spans="1:33">
      <c r="A123" s="19"/>
      <c r="B123" s="20"/>
      <c r="C123" s="76" t="str">
        <f>IFERROR(VLOOKUP(B123,'Liste Site FFME'!$A:$B,2,FALSE()),"")</f>
        <v/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17"/>
      <c r="Z123" s="22"/>
      <c r="AA123" s="63"/>
      <c r="AB123" s="63"/>
      <c r="AC123" s="49"/>
      <c r="AD123" s="28"/>
      <c r="AE123" s="50"/>
      <c r="AF123" s="28"/>
      <c r="AG123" s="28"/>
    </row>
    <row r="124" spans="1:33">
      <c r="A124" s="19"/>
      <c r="B124" s="20"/>
      <c r="C124" s="76" t="str">
        <f>IFERROR(VLOOKUP(B124,'Liste Site FFME'!$A:$B,2,FALSE()),"")</f>
        <v/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17"/>
      <c r="Z124" s="22"/>
      <c r="AA124" s="63"/>
      <c r="AB124" s="63"/>
      <c r="AC124" s="49"/>
      <c r="AD124" s="28"/>
      <c r="AE124" s="50"/>
      <c r="AF124" s="28"/>
      <c r="AG124" s="28"/>
    </row>
    <row r="125" spans="1:33">
      <c r="A125" s="19"/>
      <c r="B125" s="20"/>
      <c r="C125" s="76" t="str">
        <f>IFERROR(VLOOKUP(B125,'Liste Site FFME'!$A:$B,2,FALSE()),"")</f>
        <v/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17"/>
      <c r="Z125" s="22"/>
      <c r="AA125" s="63"/>
      <c r="AB125" s="63"/>
      <c r="AC125" s="49"/>
      <c r="AD125" s="28"/>
      <c r="AE125" s="50"/>
      <c r="AF125" s="28"/>
      <c r="AG125" s="28"/>
    </row>
    <row r="126" spans="1:33">
      <c r="A126" s="19"/>
      <c r="B126" s="20"/>
      <c r="C126" s="76" t="str">
        <f>IFERROR(VLOOKUP(B126,'Liste Site FFME'!$A:$B,2,FALSE()),"")</f>
        <v/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17"/>
      <c r="Z126" s="22"/>
      <c r="AA126" s="63"/>
      <c r="AB126" s="63"/>
      <c r="AC126" s="49"/>
      <c r="AD126" s="28"/>
      <c r="AE126" s="50"/>
      <c r="AF126" s="28"/>
      <c r="AG126" s="28"/>
    </row>
    <row r="127" spans="1:33">
      <c r="A127" s="19"/>
      <c r="B127" s="20"/>
      <c r="C127" s="76" t="str">
        <f>IFERROR(VLOOKUP(B127,'Liste Site FFME'!$A:$B,2,FALSE()),"")</f>
        <v/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17"/>
      <c r="Z127" s="22"/>
      <c r="AA127" s="63"/>
      <c r="AB127" s="63"/>
      <c r="AC127" s="49"/>
      <c r="AD127" s="28"/>
      <c r="AE127" s="50"/>
      <c r="AF127" s="28"/>
      <c r="AG127" s="28"/>
    </row>
    <row r="128" spans="1:33">
      <c r="A128" s="19"/>
      <c r="B128" s="20"/>
      <c r="C128" s="76" t="str">
        <f>IFERROR(VLOOKUP(B128,'Liste Site FFME'!$A:$B,2,FALSE()),"")</f>
        <v/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17"/>
      <c r="Z128" s="22"/>
      <c r="AA128" s="63"/>
      <c r="AB128" s="63"/>
      <c r="AC128" s="49"/>
      <c r="AD128" s="28"/>
      <c r="AE128" s="50"/>
      <c r="AF128" s="28"/>
      <c r="AG128" s="28"/>
    </row>
    <row r="129" spans="1:33">
      <c r="A129" s="19"/>
      <c r="B129" s="20"/>
      <c r="C129" s="76" t="str">
        <f>IFERROR(VLOOKUP(B129,'Liste Site FFME'!$A:$B,2,FALSE()),"")</f>
        <v/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17"/>
      <c r="Z129" s="22"/>
      <c r="AA129" s="63"/>
      <c r="AB129" s="63"/>
      <c r="AC129" s="49"/>
      <c r="AD129" s="28"/>
      <c r="AE129" s="50"/>
      <c r="AF129" s="28"/>
      <c r="AG129" s="28"/>
    </row>
  </sheetData>
  <sheetProtection selectLockedCells="1"/>
  <autoFilter ref="A9:AG9" xr:uid="{00000000-0009-0000-0000-000005000000}">
    <sortState xmlns:xlrd2="http://schemas.microsoft.com/office/spreadsheetml/2017/richdata2" ref="A10:AG129">
      <sortCondition descending="1" ref="Y9"/>
    </sortState>
  </autoFilter>
  <mergeCells count="6">
    <mergeCell ref="AC8:AG8"/>
    <mergeCell ref="H3:J3"/>
    <mergeCell ref="N3:X3"/>
    <mergeCell ref="Z3:AB3"/>
    <mergeCell ref="A4:B8"/>
    <mergeCell ref="Z4:AB8"/>
  </mergeCells>
  <conditionalFormatting sqref="A1:XFD1">
    <cfRule type="cellIs" dxfId="38" priority="3" operator="equal">
      <formula>"z"</formula>
    </cfRule>
  </conditionalFormatting>
  <conditionalFormatting sqref="D10:X129">
    <cfRule type="cellIs" dxfId="37" priority="1" operator="equal">
      <formula>1</formula>
    </cfRule>
    <cfRule type="cellIs" dxfId="36" priority="2" operator="greaterThan">
      <formula>1</formula>
    </cfRule>
  </conditionalFormatting>
  <conditionalFormatting sqref="AC1:AC1048576">
    <cfRule type="containsText" dxfId="35" priority="4" operator="containsText" text="ERR">
      <formula>NOT(ISERROR(SEARCH("ERR",AC1)))</formula>
    </cfRule>
  </conditionalFormatting>
  <dataValidations count="1">
    <dataValidation type="list" allowBlank="1" showInputMessage="1" showErrorMessage="1" sqref="AD10:AD129 AF10:AG129" xr:uid="{00000000-0002-0000-0500-000000000000}">
      <formula1>"',x,"</formula1>
    </dataValidation>
  </dataValidations>
  <pageMargins left="0.19685039370078741" right="0.19685039370078741" top="0.19685039370078741" bottom="0.19685039370078741" header="0.31496062992125984" footer="0.31496062992125984"/>
  <pageSetup paperSize="9" scale="7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AH129"/>
  <sheetViews>
    <sheetView zoomScale="90" zoomScaleNormal="90" workbookViewId="0">
      <selection activeCell="J15" sqref="J15"/>
    </sheetView>
  </sheetViews>
  <sheetFormatPr baseColWidth="10" defaultRowHeight="14.4" outlineLevelRow="1"/>
  <cols>
    <col min="1" max="1" width="7.44140625" style="5" customWidth="1"/>
    <col min="2" max="2" width="28.5546875" customWidth="1"/>
    <col min="3" max="3" width="21.109375" customWidth="1"/>
    <col min="4" max="23" width="5.6640625" style="18" customWidth="1"/>
    <col min="24" max="24" width="5.6640625" style="18" hidden="1" customWidth="1"/>
    <col min="25" max="25" width="8" style="6" customWidth="1"/>
    <col min="26" max="26" width="9.6640625" style="2" customWidth="1"/>
    <col min="27" max="27" width="5.6640625" style="2" customWidth="1"/>
    <col min="28" max="28" width="11.44140625" style="2" customWidth="1"/>
    <col min="29" max="29" width="14" style="2" customWidth="1"/>
    <col min="30" max="30" width="10" style="2" customWidth="1"/>
    <col min="31" max="31" width="12.5546875" customWidth="1"/>
    <col min="32" max="32" width="7.109375" customWidth="1"/>
    <col min="33" max="33" width="8.88671875" customWidth="1"/>
    <col min="34" max="34" width="3.44140625" style="54" customWidth="1"/>
  </cols>
  <sheetData>
    <row r="1" spans="1:34" ht="16.5" customHeight="1">
      <c r="A1" s="53"/>
      <c r="B1" s="77" t="s">
        <v>875</v>
      </c>
      <c r="C1" s="54" t="s">
        <v>59</v>
      </c>
      <c r="D1" s="54" t="s">
        <v>59</v>
      </c>
      <c r="E1" s="54" t="s">
        <v>59</v>
      </c>
      <c r="F1" s="54" t="s">
        <v>59</v>
      </c>
      <c r="G1" s="54" t="s">
        <v>59</v>
      </c>
      <c r="H1" s="54" t="s">
        <v>59</v>
      </c>
      <c r="I1" s="54" t="s">
        <v>59</v>
      </c>
      <c r="J1" s="54" t="s">
        <v>59</v>
      </c>
      <c r="K1" s="54" t="s">
        <v>59</v>
      </c>
      <c r="L1" s="54" t="s">
        <v>59</v>
      </c>
      <c r="M1" s="54" t="s">
        <v>59</v>
      </c>
      <c r="N1" s="54" t="s">
        <v>60</v>
      </c>
      <c r="O1" s="54" t="s">
        <v>59</v>
      </c>
      <c r="P1" s="54" t="s">
        <v>60</v>
      </c>
      <c r="Q1" s="54" t="s">
        <v>59</v>
      </c>
      <c r="R1" s="54" t="s">
        <v>60</v>
      </c>
      <c r="S1" s="54" t="s">
        <v>59</v>
      </c>
      <c r="T1" s="54" t="s">
        <v>60</v>
      </c>
      <c r="U1" s="54" t="s">
        <v>59</v>
      </c>
      <c r="V1" s="54" t="s">
        <v>60</v>
      </c>
      <c r="W1" s="54" t="s">
        <v>59</v>
      </c>
      <c r="X1" s="54" t="s">
        <v>59</v>
      </c>
      <c r="Y1" s="55"/>
      <c r="Z1" s="54"/>
      <c r="AA1" s="54"/>
      <c r="AB1" s="54"/>
      <c r="AC1" s="60"/>
      <c r="AD1" s="60"/>
    </row>
    <row r="2" spans="1:34" ht="14.25" customHeight="1">
      <c r="A2" s="53"/>
      <c r="B2" s="77" t="s">
        <v>876</v>
      </c>
      <c r="C2" s="54"/>
      <c r="D2" s="54">
        <f>$AG$5</f>
        <v>1</v>
      </c>
      <c r="E2" s="54">
        <f>IF(D1="T",D2+1,IF(D1="Z",D2,"err"))</f>
        <v>2</v>
      </c>
      <c r="F2" s="54">
        <f t="shared" ref="F2:X2" si="0">IF(E1="T",E2+1,IF(E1="Z",E2,"err"))</f>
        <v>3</v>
      </c>
      <c r="G2" s="54">
        <f t="shared" si="0"/>
        <v>4</v>
      </c>
      <c r="H2" s="54">
        <f t="shared" si="0"/>
        <v>5</v>
      </c>
      <c r="I2" s="54">
        <f t="shared" si="0"/>
        <v>6</v>
      </c>
      <c r="J2" s="54">
        <f t="shared" si="0"/>
        <v>7</v>
      </c>
      <c r="K2" s="54">
        <f t="shared" si="0"/>
        <v>8</v>
      </c>
      <c r="L2" s="54">
        <f t="shared" si="0"/>
        <v>9</v>
      </c>
      <c r="M2" s="54">
        <f t="shared" si="0"/>
        <v>10</v>
      </c>
      <c r="N2" s="54">
        <v>11</v>
      </c>
      <c r="O2" s="54">
        <f t="shared" si="0"/>
        <v>11</v>
      </c>
      <c r="P2" s="54">
        <f t="shared" si="0"/>
        <v>12</v>
      </c>
      <c r="Q2" s="54">
        <f t="shared" si="0"/>
        <v>12</v>
      </c>
      <c r="R2" s="54">
        <f t="shared" si="0"/>
        <v>13</v>
      </c>
      <c r="S2" s="54">
        <f t="shared" si="0"/>
        <v>13</v>
      </c>
      <c r="T2" s="54">
        <f t="shared" si="0"/>
        <v>14</v>
      </c>
      <c r="U2" s="54">
        <f t="shared" si="0"/>
        <v>14</v>
      </c>
      <c r="V2" s="54">
        <f t="shared" si="0"/>
        <v>15</v>
      </c>
      <c r="W2" s="54">
        <f t="shared" si="0"/>
        <v>15</v>
      </c>
      <c r="X2" s="54">
        <f t="shared" si="0"/>
        <v>16</v>
      </c>
      <c r="Y2" s="55"/>
      <c r="Z2" s="54"/>
      <c r="AA2" s="54"/>
      <c r="AB2" s="54"/>
      <c r="AC2" s="60"/>
      <c r="AD2" s="60"/>
      <c r="AF2" s="1"/>
    </row>
    <row r="3" spans="1:34" s="3" customFormat="1" ht="18.600000000000001" thickBot="1">
      <c r="A3" s="51"/>
      <c r="B3" s="52" t="s">
        <v>0</v>
      </c>
      <c r="C3" s="45" t="s">
        <v>1249</v>
      </c>
      <c r="D3" s="57"/>
      <c r="E3" s="57"/>
      <c r="F3" s="57"/>
      <c r="G3" s="57"/>
      <c r="H3" s="98" t="s">
        <v>1251</v>
      </c>
      <c r="I3" s="98"/>
      <c r="J3" s="98"/>
      <c r="K3" s="59"/>
      <c r="L3" s="57"/>
      <c r="M3" s="57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57"/>
      <c r="Z3" s="96">
        <v>45970</v>
      </c>
      <c r="AA3" s="97"/>
      <c r="AB3" s="97"/>
      <c r="AC3" s="58"/>
      <c r="AD3" s="62"/>
      <c r="AE3" s="57"/>
      <c r="AF3" s="57"/>
      <c r="AG3" s="57"/>
      <c r="AH3" s="57"/>
    </row>
    <row r="4" spans="1:34" ht="14.25" customHeight="1">
      <c r="A4" s="99"/>
      <c r="B4" s="99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5"/>
      <c r="Z4" s="99" t="e" vm="1">
        <v>#VALUE!</v>
      </c>
      <c r="AA4" s="99"/>
      <c r="AB4" s="99"/>
      <c r="AC4" s="60"/>
      <c r="AD4" s="60"/>
      <c r="AE4" s="10" t="s">
        <v>68</v>
      </c>
      <c r="AF4" s="11"/>
      <c r="AG4" s="12"/>
    </row>
    <row r="5" spans="1:34" s="6" customFormat="1">
      <c r="A5" s="99"/>
      <c r="B5" s="99"/>
      <c r="C5" s="55"/>
      <c r="D5" s="7" t="str">
        <f>CONCATENATE(D1,D2)</f>
        <v>T1</v>
      </c>
      <c r="E5" s="7" t="str">
        <f t="shared" ref="E5:W5" si="1">CONCATENATE(E1,E2)</f>
        <v>T2</v>
      </c>
      <c r="F5" s="7" t="str">
        <f t="shared" si="1"/>
        <v>T3</v>
      </c>
      <c r="G5" s="7" t="str">
        <f t="shared" si="1"/>
        <v>T4</v>
      </c>
      <c r="H5" s="7" t="str">
        <f t="shared" si="1"/>
        <v>T5</v>
      </c>
      <c r="I5" s="7" t="str">
        <f t="shared" si="1"/>
        <v>T6</v>
      </c>
      <c r="J5" s="7" t="str">
        <f t="shared" si="1"/>
        <v>T7</v>
      </c>
      <c r="K5" s="7" t="str">
        <f t="shared" si="1"/>
        <v>T8</v>
      </c>
      <c r="L5" s="7" t="str">
        <f t="shared" si="1"/>
        <v>T9</v>
      </c>
      <c r="M5" s="7" t="str">
        <f t="shared" si="1"/>
        <v>T10</v>
      </c>
      <c r="N5" s="7" t="str">
        <f t="shared" si="1"/>
        <v>Z11</v>
      </c>
      <c r="O5" s="7" t="str">
        <f t="shared" si="1"/>
        <v>T11</v>
      </c>
      <c r="P5" s="7" t="str">
        <f t="shared" si="1"/>
        <v>Z12</v>
      </c>
      <c r="Q5" s="7" t="str">
        <f t="shared" si="1"/>
        <v>T12</v>
      </c>
      <c r="R5" s="7" t="str">
        <f t="shared" si="1"/>
        <v>Z13</v>
      </c>
      <c r="S5" s="7" t="str">
        <f t="shared" si="1"/>
        <v>T13</v>
      </c>
      <c r="T5" s="7" t="str">
        <f t="shared" si="1"/>
        <v>Z14</v>
      </c>
      <c r="U5" s="7" t="str">
        <f t="shared" si="1"/>
        <v>T14</v>
      </c>
      <c r="V5" s="7" t="str">
        <f t="shared" si="1"/>
        <v>Z15</v>
      </c>
      <c r="W5" s="7" t="str">
        <f t="shared" si="1"/>
        <v>T15</v>
      </c>
      <c r="X5" s="7" t="str">
        <f t="shared" ref="X5" si="2">_xlfn.CONCAT("V",X2,X1)</f>
        <v>V16T</v>
      </c>
      <c r="Y5" s="8" t="s">
        <v>1</v>
      </c>
      <c r="Z5" s="99"/>
      <c r="AA5" s="99"/>
      <c r="AB5" s="99"/>
      <c r="AC5" s="61"/>
      <c r="AD5" s="61"/>
      <c r="AE5" s="13"/>
      <c r="AF5" s="14" t="s">
        <v>58</v>
      </c>
      <c r="AG5" s="26">
        <v>1</v>
      </c>
      <c r="AH5" s="55"/>
    </row>
    <row r="6" spans="1:34">
      <c r="A6" s="99"/>
      <c r="B6" s="99"/>
      <c r="C6" s="46" t="s">
        <v>4</v>
      </c>
      <c r="D6" s="64">
        <f t="shared" ref="D6:O6" si="3">IF(AND(D1="T",C1="T"),1000,IF(AND(C1="Z",D1="T"),500,IF(D1="Z",500,"err")))</f>
        <v>1000</v>
      </c>
      <c r="E6" s="64">
        <f t="shared" si="3"/>
        <v>1000</v>
      </c>
      <c r="F6" s="64">
        <f t="shared" si="3"/>
        <v>1000</v>
      </c>
      <c r="G6" s="64">
        <f t="shared" si="3"/>
        <v>1000</v>
      </c>
      <c r="H6" s="64">
        <f t="shared" si="3"/>
        <v>1000</v>
      </c>
      <c r="I6" s="64">
        <f t="shared" si="3"/>
        <v>1000</v>
      </c>
      <c r="J6" s="64">
        <f t="shared" si="3"/>
        <v>1000</v>
      </c>
      <c r="K6" s="64">
        <f t="shared" si="3"/>
        <v>1000</v>
      </c>
      <c r="L6" s="64">
        <f t="shared" si="3"/>
        <v>1000</v>
      </c>
      <c r="M6" s="64">
        <f t="shared" si="3"/>
        <v>1000</v>
      </c>
      <c r="N6" s="64">
        <f t="shared" si="3"/>
        <v>500</v>
      </c>
      <c r="O6" s="64">
        <f t="shared" si="3"/>
        <v>500</v>
      </c>
      <c r="P6" s="64">
        <f>IF(AND(P1="T",O1="T"),1000,IF(AND(O1="Z",P1="T"),500,IF(P1="Z",500,"err")))</f>
        <v>500</v>
      </c>
      <c r="Q6" s="64">
        <f t="shared" ref="Q6:W6" si="4">IF(AND(Q1="T",P1="T"),1000,IF(AND(P1="Z",Q1="T"),500,IF(Q1="Z",500,"err")))</f>
        <v>500</v>
      </c>
      <c r="R6" s="64">
        <f t="shared" si="4"/>
        <v>500</v>
      </c>
      <c r="S6" s="64">
        <f t="shared" si="4"/>
        <v>500</v>
      </c>
      <c r="T6" s="64">
        <f t="shared" si="4"/>
        <v>500</v>
      </c>
      <c r="U6" s="64">
        <f t="shared" si="4"/>
        <v>500</v>
      </c>
      <c r="V6" s="64">
        <f t="shared" si="4"/>
        <v>500</v>
      </c>
      <c r="W6" s="64">
        <f t="shared" si="4"/>
        <v>500</v>
      </c>
      <c r="X6" s="64"/>
      <c r="Y6" s="48">
        <f>SUM(D6:X6)</f>
        <v>15000</v>
      </c>
      <c r="Z6" s="99"/>
      <c r="AA6" s="99"/>
      <c r="AB6" s="99"/>
      <c r="AC6" s="60"/>
      <c r="AD6" s="60"/>
      <c r="AE6" s="13"/>
      <c r="AF6" s="14"/>
      <c r="AG6" s="26">
        <v>2</v>
      </c>
    </row>
    <row r="7" spans="1:34" ht="15" thickBot="1">
      <c r="A7" s="99"/>
      <c r="B7" s="99"/>
      <c r="C7" s="46" t="s">
        <v>5</v>
      </c>
      <c r="D7" s="47">
        <f>IFERROR(D6/D8,D6)</f>
        <v>125</v>
      </c>
      <c r="E7" s="47">
        <f t="shared" ref="E7:X7" si="5">IFERROR(E6/E8,E6)</f>
        <v>125</v>
      </c>
      <c r="F7" s="47">
        <f t="shared" si="5"/>
        <v>125</v>
      </c>
      <c r="G7" s="47">
        <f t="shared" si="5"/>
        <v>250</v>
      </c>
      <c r="H7" s="47">
        <f t="shared" si="5"/>
        <v>333.33333333333331</v>
      </c>
      <c r="I7" s="47">
        <f t="shared" si="5"/>
        <v>1000</v>
      </c>
      <c r="J7" s="47">
        <f t="shared" si="5"/>
        <v>333.33333333333331</v>
      </c>
      <c r="K7" s="47">
        <f t="shared" si="5"/>
        <v>1000</v>
      </c>
      <c r="L7" s="47">
        <f t="shared" si="5"/>
        <v>500</v>
      </c>
      <c r="M7" s="47">
        <f t="shared" si="5"/>
        <v>500</v>
      </c>
      <c r="N7" s="47">
        <f t="shared" si="5"/>
        <v>125</v>
      </c>
      <c r="O7" s="47">
        <f t="shared" si="5"/>
        <v>500</v>
      </c>
      <c r="P7" s="47">
        <f t="shared" si="5"/>
        <v>166.66666666666666</v>
      </c>
      <c r="Q7" s="47">
        <f t="shared" si="5"/>
        <v>500</v>
      </c>
      <c r="R7" s="47">
        <f t="shared" si="5"/>
        <v>500</v>
      </c>
      <c r="S7" s="47">
        <f t="shared" si="5"/>
        <v>500</v>
      </c>
      <c r="T7" s="47">
        <f t="shared" si="5"/>
        <v>500</v>
      </c>
      <c r="U7" s="47">
        <f t="shared" si="5"/>
        <v>500</v>
      </c>
      <c r="V7" s="47">
        <f t="shared" si="5"/>
        <v>500</v>
      </c>
      <c r="W7" s="47">
        <f t="shared" si="5"/>
        <v>500</v>
      </c>
      <c r="X7" s="47">
        <f t="shared" si="5"/>
        <v>0</v>
      </c>
      <c r="Y7" s="48"/>
      <c r="Z7" s="99"/>
      <c r="AA7" s="99"/>
      <c r="AB7" s="99"/>
      <c r="AC7" s="60"/>
      <c r="AD7" s="60"/>
      <c r="AE7" s="13"/>
      <c r="AF7" s="14" t="s">
        <v>62</v>
      </c>
      <c r="AG7" s="26">
        <v>2</v>
      </c>
    </row>
    <row r="8" spans="1:34" ht="15" thickBot="1">
      <c r="A8" s="100"/>
      <c r="B8" s="100"/>
      <c r="C8" s="46" t="s">
        <v>6</v>
      </c>
      <c r="D8" s="47">
        <f>SUM(D10:D102)</f>
        <v>8</v>
      </c>
      <c r="E8" s="47">
        <f t="shared" ref="E8:X8" si="6">SUM(E10:E102)</f>
        <v>8</v>
      </c>
      <c r="F8" s="47">
        <f t="shared" si="6"/>
        <v>8</v>
      </c>
      <c r="G8" s="47">
        <f t="shared" si="6"/>
        <v>4</v>
      </c>
      <c r="H8" s="47">
        <f t="shared" si="6"/>
        <v>3</v>
      </c>
      <c r="I8" s="47">
        <f t="shared" si="6"/>
        <v>1</v>
      </c>
      <c r="J8" s="47">
        <f t="shared" si="6"/>
        <v>3</v>
      </c>
      <c r="K8" s="47">
        <f t="shared" si="6"/>
        <v>0</v>
      </c>
      <c r="L8" s="47">
        <f t="shared" si="6"/>
        <v>2</v>
      </c>
      <c r="M8" s="47">
        <f t="shared" si="6"/>
        <v>2</v>
      </c>
      <c r="N8" s="47">
        <f t="shared" si="6"/>
        <v>4</v>
      </c>
      <c r="O8" s="47">
        <f t="shared" si="6"/>
        <v>0</v>
      </c>
      <c r="P8" s="47">
        <f t="shared" si="6"/>
        <v>3</v>
      </c>
      <c r="Q8" s="47">
        <f t="shared" si="6"/>
        <v>0</v>
      </c>
      <c r="R8" s="47">
        <f t="shared" si="6"/>
        <v>0</v>
      </c>
      <c r="S8" s="47">
        <f t="shared" si="6"/>
        <v>0</v>
      </c>
      <c r="T8" s="47">
        <f t="shared" si="6"/>
        <v>0</v>
      </c>
      <c r="U8" s="47">
        <f t="shared" si="6"/>
        <v>0</v>
      </c>
      <c r="V8" s="47">
        <f t="shared" si="6"/>
        <v>0</v>
      </c>
      <c r="W8" s="47">
        <f t="shared" si="6"/>
        <v>0</v>
      </c>
      <c r="X8" s="47">
        <f t="shared" si="6"/>
        <v>0</v>
      </c>
      <c r="Y8" s="48"/>
      <c r="Z8" s="100"/>
      <c r="AA8" s="100"/>
      <c r="AB8" s="100"/>
      <c r="AC8" s="93" t="s">
        <v>71</v>
      </c>
      <c r="AD8" s="94"/>
      <c r="AE8" s="94"/>
      <c r="AF8" s="94"/>
      <c r="AG8" s="95"/>
    </row>
    <row r="9" spans="1:34" s="9" customFormat="1">
      <c r="A9" s="15" t="s">
        <v>63</v>
      </c>
      <c r="B9" s="15" t="s">
        <v>64</v>
      </c>
      <c r="C9" s="16" t="s">
        <v>81</v>
      </c>
      <c r="D9" s="16" t="s">
        <v>54</v>
      </c>
      <c r="E9" s="16" t="s">
        <v>54</v>
      </c>
      <c r="F9" s="16" t="s">
        <v>54</v>
      </c>
      <c r="G9" s="16" t="s">
        <v>54</v>
      </c>
      <c r="H9" s="16" t="s">
        <v>54</v>
      </c>
      <c r="I9" s="16" t="s">
        <v>54</v>
      </c>
      <c r="J9" s="16" t="s">
        <v>54</v>
      </c>
      <c r="K9" s="16" t="s">
        <v>54</v>
      </c>
      <c r="L9" s="16" t="s">
        <v>54</v>
      </c>
      <c r="M9" s="16" t="s">
        <v>54</v>
      </c>
      <c r="N9" s="16" t="s">
        <v>54</v>
      </c>
      <c r="O9" s="16" t="s">
        <v>54</v>
      </c>
      <c r="P9" s="16" t="s">
        <v>54</v>
      </c>
      <c r="Q9" s="16" t="s">
        <v>54</v>
      </c>
      <c r="R9" s="16" t="s">
        <v>54</v>
      </c>
      <c r="S9" s="16" t="s">
        <v>54</v>
      </c>
      <c r="T9" s="16" t="s">
        <v>54</v>
      </c>
      <c r="U9" s="16" t="s">
        <v>54</v>
      </c>
      <c r="V9" s="16" t="s">
        <v>54</v>
      </c>
      <c r="W9" s="16" t="s">
        <v>54</v>
      </c>
      <c r="X9" s="16" t="s">
        <v>54</v>
      </c>
      <c r="Y9" s="16" t="s">
        <v>55</v>
      </c>
      <c r="Z9" s="15" t="s">
        <v>53</v>
      </c>
      <c r="AA9" s="15" t="s">
        <v>56</v>
      </c>
      <c r="AB9" s="15" t="s">
        <v>57</v>
      </c>
      <c r="AC9" s="29" t="s">
        <v>67</v>
      </c>
      <c r="AD9" s="30" t="s">
        <v>65</v>
      </c>
      <c r="AE9" s="31" t="s">
        <v>70</v>
      </c>
      <c r="AF9" s="30" t="s">
        <v>69</v>
      </c>
      <c r="AG9" s="30" t="s">
        <v>52</v>
      </c>
      <c r="AH9" s="61"/>
    </row>
    <row r="10" spans="1:34">
      <c r="A10" s="19">
        <v>407</v>
      </c>
      <c r="B10" s="85" t="str">
        <f>'Extract 2025'!H108</f>
        <v>PREVEAU Camille</v>
      </c>
      <c r="C10" s="88" t="str">
        <f>'Extract 2025'!I108</f>
        <v xml:space="preserve">LA DEGAINE ESCALADE ET MONTAGNE 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0</v>
      </c>
      <c r="L10" s="21">
        <v>0</v>
      </c>
      <c r="M10" s="21">
        <v>0</v>
      </c>
      <c r="N10" s="21">
        <v>1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17">
        <f t="shared" ref="Y10:Y41" si="7">SUMIF(D10:X10,1,$D$7:$X$7)</f>
        <v>2416.6666666666665</v>
      </c>
      <c r="Z10" s="22"/>
      <c r="AA10" s="63">
        <f t="shared" ref="AA10:AA41" si="8">IF(AD10="x","*",RANK(AE10,$AE$10:$AE$101))</f>
        <v>1</v>
      </c>
      <c r="AB10" s="63">
        <f t="shared" ref="AB10:AB41" si="9">SUM(D10:X10)</f>
        <v>8</v>
      </c>
      <c r="AC10" s="49" t="str">
        <f t="shared" ref="AC10:AC41" si="10">IF(Y10&lt;Y11,"ERR","ok")</f>
        <v>ok</v>
      </c>
      <c r="AD10" s="28"/>
      <c r="AE10" s="50">
        <f t="shared" ref="AE10:AE41" si="11">IF(AD10="x",0,Y10)</f>
        <v>2416.6666666666665</v>
      </c>
      <c r="AF10" s="28"/>
      <c r="AG10" s="28"/>
    </row>
    <row r="11" spans="1:34">
      <c r="A11" s="19">
        <v>406</v>
      </c>
      <c r="B11" s="85" t="str">
        <f>'Extract 2025'!H107</f>
        <v>PERINET Elyne</v>
      </c>
      <c r="C11" s="88" t="str">
        <f>'Extract 2025'!I107</f>
        <v>CLUB VERTIGE</v>
      </c>
      <c r="D11" s="21">
        <v>1</v>
      </c>
      <c r="E11" s="21">
        <v>1</v>
      </c>
      <c r="F11" s="21">
        <v>1</v>
      </c>
      <c r="G11" s="21">
        <v>1</v>
      </c>
      <c r="H11" s="21">
        <v>0</v>
      </c>
      <c r="I11" s="21">
        <v>0</v>
      </c>
      <c r="J11" s="21">
        <v>1</v>
      </c>
      <c r="K11" s="21">
        <v>0</v>
      </c>
      <c r="L11" s="21">
        <v>1</v>
      </c>
      <c r="M11" s="21">
        <v>1</v>
      </c>
      <c r="N11" s="21">
        <v>1</v>
      </c>
      <c r="O11" s="21">
        <v>0</v>
      </c>
      <c r="P11" s="21">
        <v>1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17">
        <f t="shared" si="7"/>
        <v>2249.9999999999995</v>
      </c>
      <c r="Z11" s="22"/>
      <c r="AA11" s="63">
        <f t="shared" si="8"/>
        <v>2</v>
      </c>
      <c r="AB11" s="63">
        <f t="shared" si="9"/>
        <v>9</v>
      </c>
      <c r="AC11" s="49" t="str">
        <f t="shared" si="10"/>
        <v>ok</v>
      </c>
      <c r="AD11" s="28"/>
      <c r="AE11" s="50">
        <f t="shared" si="11"/>
        <v>2249.9999999999995</v>
      </c>
      <c r="AF11" s="28"/>
      <c r="AG11" s="28"/>
    </row>
    <row r="12" spans="1:34">
      <c r="A12" s="19">
        <v>405</v>
      </c>
      <c r="B12" s="85" t="str">
        <f>'Extract 2025'!H106</f>
        <v>LATHAM Clotilde</v>
      </c>
      <c r="C12" s="88" t="str">
        <f>'Extract 2025'!I106</f>
        <v>BRON VERTICAL</v>
      </c>
      <c r="D12" s="21">
        <v>1</v>
      </c>
      <c r="E12" s="21">
        <v>1</v>
      </c>
      <c r="F12" s="21">
        <v>1</v>
      </c>
      <c r="G12" s="21">
        <v>1</v>
      </c>
      <c r="H12" s="21">
        <v>0</v>
      </c>
      <c r="I12" s="21">
        <v>0</v>
      </c>
      <c r="J12" s="21">
        <v>0</v>
      </c>
      <c r="K12" s="21">
        <v>0</v>
      </c>
      <c r="L12" s="21">
        <v>1</v>
      </c>
      <c r="M12" s="21">
        <v>1</v>
      </c>
      <c r="N12" s="21">
        <v>1</v>
      </c>
      <c r="O12" s="21">
        <v>0</v>
      </c>
      <c r="P12" s="21">
        <v>1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17">
        <f t="shared" si="7"/>
        <v>1916.6666666666667</v>
      </c>
      <c r="Z12" s="22"/>
      <c r="AA12" s="63">
        <f t="shared" si="8"/>
        <v>3</v>
      </c>
      <c r="AB12" s="63">
        <f t="shared" si="9"/>
        <v>8</v>
      </c>
      <c r="AC12" s="49" t="str">
        <f t="shared" si="10"/>
        <v>ok</v>
      </c>
      <c r="AD12" s="28"/>
      <c r="AE12" s="50">
        <f t="shared" si="11"/>
        <v>1916.6666666666667</v>
      </c>
      <c r="AF12" s="28"/>
      <c r="AG12" s="28"/>
    </row>
    <row r="13" spans="1:34">
      <c r="A13" s="19">
        <v>402</v>
      </c>
      <c r="B13" s="85" t="str">
        <f>'Extract 2025'!H103</f>
        <v>DUMEAUX Tessa</v>
      </c>
      <c r="C13" s="88" t="str">
        <f>'Extract 2025'!I103</f>
        <v>ASLGC ESCALADE</v>
      </c>
      <c r="D13" s="21">
        <v>1</v>
      </c>
      <c r="E13" s="21">
        <v>1</v>
      </c>
      <c r="F13" s="21">
        <v>1</v>
      </c>
      <c r="G13" s="21">
        <v>0</v>
      </c>
      <c r="H13" s="21">
        <v>1</v>
      </c>
      <c r="I13" s="21">
        <v>0</v>
      </c>
      <c r="J13" s="21">
        <v>1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17">
        <f t="shared" si="7"/>
        <v>1041.6666666666665</v>
      </c>
      <c r="Z13" s="22"/>
      <c r="AA13" s="63">
        <f t="shared" si="8"/>
        <v>4</v>
      </c>
      <c r="AB13" s="63">
        <f t="shared" si="9"/>
        <v>5</v>
      </c>
      <c r="AC13" s="49" t="str">
        <f t="shared" si="10"/>
        <v>ok</v>
      </c>
      <c r="AD13" s="28"/>
      <c r="AE13" s="50">
        <f t="shared" si="11"/>
        <v>1041.6666666666665</v>
      </c>
      <c r="AF13" s="28"/>
      <c r="AG13" s="28"/>
    </row>
    <row r="14" spans="1:34">
      <c r="A14" s="19">
        <v>404</v>
      </c>
      <c r="B14" s="85" t="str">
        <f>'Extract 2025'!H105</f>
        <v>ESPEJO LUCAS Alicia</v>
      </c>
      <c r="C14" s="88" t="str">
        <f>'Extract 2025'!I105</f>
        <v>BRON VERTICAL</v>
      </c>
      <c r="D14" s="21">
        <v>1</v>
      </c>
      <c r="E14" s="21">
        <v>1</v>
      </c>
      <c r="F14" s="21">
        <v>1</v>
      </c>
      <c r="G14" s="21">
        <v>0</v>
      </c>
      <c r="H14" s="21">
        <v>1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1</v>
      </c>
      <c r="O14" s="21">
        <v>0</v>
      </c>
      <c r="P14" s="21">
        <v>1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17">
        <f t="shared" si="7"/>
        <v>999.99999999999989</v>
      </c>
      <c r="Z14" s="22"/>
      <c r="AA14" s="63">
        <f t="shared" si="8"/>
        <v>5</v>
      </c>
      <c r="AB14" s="63">
        <f t="shared" si="9"/>
        <v>6</v>
      </c>
      <c r="AC14" s="49" t="str">
        <f t="shared" si="10"/>
        <v>ok</v>
      </c>
      <c r="AD14" s="28"/>
      <c r="AE14" s="50">
        <f t="shared" si="11"/>
        <v>999.99999999999989</v>
      </c>
      <c r="AF14" s="28"/>
      <c r="AG14" s="28"/>
    </row>
    <row r="15" spans="1:34">
      <c r="A15" s="19">
        <v>401</v>
      </c>
      <c r="B15" s="85" t="str">
        <f>'Extract 2025'!H102</f>
        <v>DAUCE RIGARD Krystal</v>
      </c>
      <c r="C15" s="88" t="str">
        <f>'Extract 2025'!I102</f>
        <v xml:space="preserve">LA DEGAINE ESCALADE ET MONTAGNE </v>
      </c>
      <c r="D15" s="21">
        <v>1</v>
      </c>
      <c r="E15" s="21">
        <v>1</v>
      </c>
      <c r="F15" s="21">
        <v>1</v>
      </c>
      <c r="G15" s="21">
        <v>1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17">
        <f t="shared" si="7"/>
        <v>625</v>
      </c>
      <c r="Z15" s="22"/>
      <c r="AA15" s="63">
        <f t="shared" si="8"/>
        <v>6</v>
      </c>
      <c r="AB15" s="63">
        <f t="shared" si="9"/>
        <v>4</v>
      </c>
      <c r="AC15" s="49" t="str">
        <f t="shared" si="10"/>
        <v>ok</v>
      </c>
      <c r="AD15" s="28"/>
      <c r="AE15" s="50">
        <f t="shared" si="11"/>
        <v>625</v>
      </c>
      <c r="AF15" s="28"/>
      <c r="AG15" s="28"/>
    </row>
    <row r="16" spans="1:34">
      <c r="A16" s="19">
        <v>403</v>
      </c>
      <c r="B16" s="85" t="str">
        <f>'Extract 2025'!H104</f>
        <v>EL HAZZAT Hidaya</v>
      </c>
      <c r="C16" s="88" t="str">
        <f>'Extract 2025'!I104</f>
        <v>SAINT PRIEST MONTAGNE</v>
      </c>
      <c r="D16" s="21">
        <v>1</v>
      </c>
      <c r="E16" s="21">
        <v>1</v>
      </c>
      <c r="F16" s="21">
        <v>1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17">
        <f t="shared" si="7"/>
        <v>375</v>
      </c>
      <c r="Z16" s="22"/>
      <c r="AA16" s="63">
        <f t="shared" si="8"/>
        <v>7</v>
      </c>
      <c r="AB16" s="63">
        <f t="shared" si="9"/>
        <v>3</v>
      </c>
      <c r="AC16" s="49" t="str">
        <f t="shared" si="10"/>
        <v>ok</v>
      </c>
      <c r="AD16" s="28"/>
      <c r="AE16" s="50">
        <f t="shared" si="11"/>
        <v>375</v>
      </c>
      <c r="AF16" s="28"/>
      <c r="AG16" s="28"/>
    </row>
    <row r="17" spans="1:33">
      <c r="A17" s="19">
        <v>408</v>
      </c>
      <c r="B17" s="85" t="str">
        <f>'Extract 2025'!H109</f>
        <v>TERRASSON Lisa</v>
      </c>
      <c r="C17" s="88" t="str">
        <f>'Extract 2025'!I109</f>
        <v>C.P.E.A. VAULX EN VELIN</v>
      </c>
      <c r="D17" s="21">
        <v>1</v>
      </c>
      <c r="E17" s="21">
        <v>1</v>
      </c>
      <c r="F17" s="21">
        <v>1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17">
        <f t="shared" si="7"/>
        <v>375</v>
      </c>
      <c r="Z17" s="22"/>
      <c r="AA17" s="63">
        <f t="shared" si="8"/>
        <v>7</v>
      </c>
      <c r="AB17" s="63">
        <f t="shared" si="9"/>
        <v>3</v>
      </c>
      <c r="AC17" s="49" t="str">
        <f t="shared" si="10"/>
        <v>ok</v>
      </c>
      <c r="AD17" s="28"/>
      <c r="AE17" s="50">
        <f t="shared" si="11"/>
        <v>375</v>
      </c>
      <c r="AF17" s="28"/>
      <c r="AG17" s="28"/>
    </row>
    <row r="18" spans="1:33">
      <c r="A18" s="19"/>
      <c r="B18" s="85"/>
      <c r="C18" s="88"/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17">
        <f t="shared" si="7"/>
        <v>0</v>
      </c>
      <c r="Z18" s="22"/>
      <c r="AA18" s="63">
        <f t="shared" si="8"/>
        <v>9</v>
      </c>
      <c r="AB18" s="63">
        <f t="shared" si="9"/>
        <v>0</v>
      </c>
      <c r="AC18" s="49" t="str">
        <f t="shared" si="10"/>
        <v>ok</v>
      </c>
      <c r="AD18" s="28"/>
      <c r="AE18" s="50">
        <f t="shared" si="11"/>
        <v>0</v>
      </c>
      <c r="AF18" s="28"/>
      <c r="AG18" s="28"/>
    </row>
    <row r="19" spans="1:33">
      <c r="A19" s="19"/>
      <c r="B19" s="85"/>
      <c r="C19" s="88"/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17">
        <f t="shared" si="7"/>
        <v>0</v>
      </c>
      <c r="Z19" s="22"/>
      <c r="AA19" s="63">
        <f t="shared" si="8"/>
        <v>9</v>
      </c>
      <c r="AB19" s="63">
        <f t="shared" si="9"/>
        <v>0</v>
      </c>
      <c r="AC19" s="49" t="str">
        <f t="shared" si="10"/>
        <v>ok</v>
      </c>
      <c r="AD19" s="28"/>
      <c r="AE19" s="50">
        <f t="shared" si="11"/>
        <v>0</v>
      </c>
      <c r="AF19" s="28"/>
      <c r="AG19" s="28"/>
    </row>
    <row r="20" spans="1:33">
      <c r="A20" s="19"/>
      <c r="B20" s="85"/>
      <c r="C20" s="88"/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17">
        <f t="shared" si="7"/>
        <v>0</v>
      </c>
      <c r="Z20" s="22"/>
      <c r="AA20" s="63">
        <f t="shared" si="8"/>
        <v>9</v>
      </c>
      <c r="AB20" s="63">
        <f t="shared" si="9"/>
        <v>0</v>
      </c>
      <c r="AC20" s="49" t="str">
        <f t="shared" si="10"/>
        <v>ok</v>
      </c>
      <c r="AD20" s="28"/>
      <c r="AE20" s="50">
        <f t="shared" si="11"/>
        <v>0</v>
      </c>
      <c r="AF20" s="28"/>
      <c r="AG20" s="28"/>
    </row>
    <row r="21" spans="1:33">
      <c r="A21" s="19"/>
      <c r="B21" s="85"/>
      <c r="C21" s="88"/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17">
        <f t="shared" si="7"/>
        <v>0</v>
      </c>
      <c r="Z21" s="22"/>
      <c r="AA21" s="63">
        <f t="shared" si="8"/>
        <v>9</v>
      </c>
      <c r="AB21" s="63">
        <f t="shared" si="9"/>
        <v>0</v>
      </c>
      <c r="AC21" s="49" t="str">
        <f t="shared" si="10"/>
        <v>ok</v>
      </c>
      <c r="AD21" s="28"/>
      <c r="AE21" s="50">
        <f t="shared" si="11"/>
        <v>0</v>
      </c>
      <c r="AF21" s="28"/>
      <c r="AG21" s="28"/>
    </row>
    <row r="22" spans="1:33">
      <c r="A22" s="19"/>
      <c r="B22" s="85"/>
      <c r="C22" s="88"/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17">
        <f t="shared" si="7"/>
        <v>0</v>
      </c>
      <c r="Z22" s="22"/>
      <c r="AA22" s="63">
        <f t="shared" si="8"/>
        <v>9</v>
      </c>
      <c r="AB22" s="63">
        <f t="shared" si="9"/>
        <v>0</v>
      </c>
      <c r="AC22" s="49" t="str">
        <f t="shared" si="10"/>
        <v>ok</v>
      </c>
      <c r="AD22" s="28"/>
      <c r="AE22" s="50">
        <f t="shared" si="11"/>
        <v>0</v>
      </c>
      <c r="AF22" s="28"/>
      <c r="AG22" s="28"/>
    </row>
    <row r="23" spans="1:33">
      <c r="A23" s="19"/>
      <c r="B23" s="85"/>
      <c r="C23" s="88"/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17">
        <f t="shared" si="7"/>
        <v>0</v>
      </c>
      <c r="Z23" s="22"/>
      <c r="AA23" s="63">
        <f t="shared" si="8"/>
        <v>9</v>
      </c>
      <c r="AB23" s="63">
        <f t="shared" si="9"/>
        <v>0</v>
      </c>
      <c r="AC23" s="49" t="str">
        <f t="shared" si="10"/>
        <v>ok</v>
      </c>
      <c r="AD23" s="28"/>
      <c r="AE23" s="50">
        <f t="shared" si="11"/>
        <v>0</v>
      </c>
      <c r="AF23" s="28"/>
      <c r="AG23" s="28"/>
    </row>
    <row r="24" spans="1:33">
      <c r="A24" s="19"/>
      <c r="B24" s="85"/>
      <c r="C24" s="88"/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17">
        <f t="shared" si="7"/>
        <v>0</v>
      </c>
      <c r="Z24" s="22"/>
      <c r="AA24" s="63">
        <f t="shared" si="8"/>
        <v>9</v>
      </c>
      <c r="AB24" s="63">
        <f t="shared" si="9"/>
        <v>0</v>
      </c>
      <c r="AC24" s="49" t="str">
        <f t="shared" si="10"/>
        <v>ok</v>
      </c>
      <c r="AD24" s="28"/>
      <c r="AE24" s="50">
        <f t="shared" si="11"/>
        <v>0</v>
      </c>
      <c r="AF24" s="28"/>
      <c r="AG24" s="28"/>
    </row>
    <row r="25" spans="1:33">
      <c r="A25" s="19"/>
      <c r="B25" s="85"/>
      <c r="C25" s="88"/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17">
        <f t="shared" si="7"/>
        <v>0</v>
      </c>
      <c r="Z25" s="22"/>
      <c r="AA25" s="63">
        <f t="shared" si="8"/>
        <v>9</v>
      </c>
      <c r="AB25" s="63">
        <f t="shared" si="9"/>
        <v>0</v>
      </c>
      <c r="AC25" s="49" t="str">
        <f t="shared" si="10"/>
        <v>ok</v>
      </c>
      <c r="AD25" s="28"/>
      <c r="AE25" s="50">
        <f t="shared" si="11"/>
        <v>0</v>
      </c>
      <c r="AF25" s="28"/>
      <c r="AG25" s="28"/>
    </row>
    <row r="26" spans="1:33">
      <c r="A26" s="19"/>
      <c r="B26" s="85"/>
      <c r="C26" s="88"/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17">
        <f t="shared" si="7"/>
        <v>0</v>
      </c>
      <c r="Z26" s="22"/>
      <c r="AA26" s="63">
        <f t="shared" si="8"/>
        <v>9</v>
      </c>
      <c r="AB26" s="63">
        <f t="shared" si="9"/>
        <v>0</v>
      </c>
      <c r="AC26" s="49" t="str">
        <f t="shared" si="10"/>
        <v>ok</v>
      </c>
      <c r="AD26" s="28"/>
      <c r="AE26" s="50">
        <f t="shared" si="11"/>
        <v>0</v>
      </c>
      <c r="AF26" s="28"/>
      <c r="AG26" s="28"/>
    </row>
    <row r="27" spans="1:33">
      <c r="A27" s="19"/>
      <c r="B27" s="85"/>
      <c r="C27" s="88"/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17">
        <f t="shared" si="7"/>
        <v>0</v>
      </c>
      <c r="Z27" s="22"/>
      <c r="AA27" s="63">
        <f t="shared" si="8"/>
        <v>9</v>
      </c>
      <c r="AB27" s="63">
        <f t="shared" si="9"/>
        <v>0</v>
      </c>
      <c r="AC27" s="49" t="str">
        <f t="shared" si="10"/>
        <v>ok</v>
      </c>
      <c r="AD27" s="28"/>
      <c r="AE27" s="50">
        <f t="shared" si="11"/>
        <v>0</v>
      </c>
      <c r="AF27" s="28"/>
      <c r="AG27" s="28"/>
    </row>
    <row r="28" spans="1:33">
      <c r="A28" s="19"/>
      <c r="B28" s="85"/>
      <c r="C28" s="88"/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17">
        <f t="shared" si="7"/>
        <v>0</v>
      </c>
      <c r="Z28" s="22"/>
      <c r="AA28" s="63">
        <f t="shared" si="8"/>
        <v>9</v>
      </c>
      <c r="AB28" s="63">
        <f t="shared" si="9"/>
        <v>0</v>
      </c>
      <c r="AC28" s="49" t="str">
        <f t="shared" si="10"/>
        <v>ok</v>
      </c>
      <c r="AD28" s="28"/>
      <c r="AE28" s="50">
        <f t="shared" si="11"/>
        <v>0</v>
      </c>
      <c r="AF28" s="28"/>
      <c r="AG28" s="28"/>
    </row>
    <row r="29" spans="1:33">
      <c r="A29" s="19"/>
      <c r="B29" s="85"/>
      <c r="C29" s="88"/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17">
        <f t="shared" si="7"/>
        <v>0</v>
      </c>
      <c r="Z29" s="22"/>
      <c r="AA29" s="63">
        <f t="shared" si="8"/>
        <v>9</v>
      </c>
      <c r="AB29" s="63">
        <f t="shared" si="9"/>
        <v>0</v>
      </c>
      <c r="AC29" s="49" t="str">
        <f t="shared" si="10"/>
        <v>ok</v>
      </c>
      <c r="AD29" s="28"/>
      <c r="AE29" s="50">
        <f t="shared" si="11"/>
        <v>0</v>
      </c>
      <c r="AF29" s="28"/>
      <c r="AG29" s="28"/>
    </row>
    <row r="30" spans="1:33">
      <c r="A30" s="19"/>
      <c r="B30" s="85"/>
      <c r="C30" s="88"/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17">
        <f t="shared" si="7"/>
        <v>0</v>
      </c>
      <c r="Z30" s="22"/>
      <c r="AA30" s="63">
        <f t="shared" si="8"/>
        <v>9</v>
      </c>
      <c r="AB30" s="63">
        <f t="shared" si="9"/>
        <v>0</v>
      </c>
      <c r="AC30" s="49" t="str">
        <f t="shared" si="10"/>
        <v>ok</v>
      </c>
      <c r="AD30" s="28"/>
      <c r="AE30" s="50">
        <f t="shared" si="11"/>
        <v>0</v>
      </c>
      <c r="AF30" s="28"/>
      <c r="AG30" s="28"/>
    </row>
    <row r="31" spans="1:33">
      <c r="A31" s="19"/>
      <c r="B31" s="85"/>
      <c r="C31" s="88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17">
        <f t="shared" si="7"/>
        <v>0</v>
      </c>
      <c r="Z31" s="22"/>
      <c r="AA31" s="63">
        <f t="shared" si="8"/>
        <v>9</v>
      </c>
      <c r="AB31" s="63">
        <f t="shared" si="9"/>
        <v>0</v>
      </c>
      <c r="AC31" s="49" t="str">
        <f t="shared" si="10"/>
        <v>ok</v>
      </c>
      <c r="AD31" s="28"/>
      <c r="AE31" s="50">
        <f t="shared" si="11"/>
        <v>0</v>
      </c>
      <c r="AF31" s="28"/>
      <c r="AG31" s="28"/>
    </row>
    <row r="32" spans="1:33">
      <c r="A32" s="19"/>
      <c r="B32" s="85"/>
      <c r="C32" s="88"/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17">
        <f t="shared" si="7"/>
        <v>0</v>
      </c>
      <c r="Z32" s="22"/>
      <c r="AA32" s="63">
        <f t="shared" si="8"/>
        <v>9</v>
      </c>
      <c r="AB32" s="63">
        <f t="shared" si="9"/>
        <v>0</v>
      </c>
      <c r="AC32" s="49" t="str">
        <f t="shared" si="10"/>
        <v>ok</v>
      </c>
      <c r="AD32" s="28"/>
      <c r="AE32" s="50">
        <f t="shared" si="11"/>
        <v>0</v>
      </c>
      <c r="AF32" s="28"/>
      <c r="AG32" s="28"/>
    </row>
    <row r="33" spans="1:33">
      <c r="A33" s="19"/>
      <c r="B33" s="20"/>
      <c r="C33" s="76" t="str">
        <f>IFERROR(VLOOKUP(B33,'Liste Site FFME'!$A:$B,2,FALSE()),"")</f>
        <v/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17">
        <f t="shared" si="7"/>
        <v>0</v>
      </c>
      <c r="Z33" s="22"/>
      <c r="AA33" s="63">
        <f t="shared" si="8"/>
        <v>9</v>
      </c>
      <c r="AB33" s="63">
        <f t="shared" si="9"/>
        <v>0</v>
      </c>
      <c r="AC33" s="49" t="str">
        <f t="shared" si="10"/>
        <v>ok</v>
      </c>
      <c r="AD33" s="28"/>
      <c r="AE33" s="50">
        <f t="shared" si="11"/>
        <v>0</v>
      </c>
      <c r="AF33" s="28"/>
      <c r="AG33" s="28"/>
    </row>
    <row r="34" spans="1:33">
      <c r="A34" s="19"/>
      <c r="B34" s="20"/>
      <c r="C34" s="76" t="str">
        <f>IFERROR(VLOOKUP(B34,'Liste Site FFME'!$A:$B,2,FALSE()),"")</f>
        <v/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17">
        <f t="shared" si="7"/>
        <v>0</v>
      </c>
      <c r="Z34" s="22"/>
      <c r="AA34" s="63">
        <f t="shared" si="8"/>
        <v>9</v>
      </c>
      <c r="AB34" s="63">
        <f t="shared" si="9"/>
        <v>0</v>
      </c>
      <c r="AC34" s="49" t="str">
        <f t="shared" si="10"/>
        <v>ok</v>
      </c>
      <c r="AD34" s="28"/>
      <c r="AE34" s="50">
        <f t="shared" si="11"/>
        <v>0</v>
      </c>
      <c r="AF34" s="28"/>
      <c r="AG34" s="28"/>
    </row>
    <row r="35" spans="1:33">
      <c r="A35" s="19"/>
      <c r="B35" s="20"/>
      <c r="C35" s="76" t="str">
        <f>IFERROR(VLOOKUP(B35,'Liste Site FFME'!$A:$B,2,FALSE()),"")</f>
        <v/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17">
        <f t="shared" si="7"/>
        <v>0</v>
      </c>
      <c r="Z35" s="22"/>
      <c r="AA35" s="63">
        <f t="shared" si="8"/>
        <v>9</v>
      </c>
      <c r="AB35" s="63">
        <f t="shared" si="9"/>
        <v>0</v>
      </c>
      <c r="AC35" s="49" t="str">
        <f t="shared" si="10"/>
        <v>ok</v>
      </c>
      <c r="AD35" s="28"/>
      <c r="AE35" s="50">
        <f t="shared" si="11"/>
        <v>0</v>
      </c>
      <c r="AF35" s="28"/>
      <c r="AG35" s="28"/>
    </row>
    <row r="36" spans="1:33">
      <c r="A36" s="19"/>
      <c r="B36" s="20"/>
      <c r="C36" s="76" t="str">
        <f>IFERROR(VLOOKUP(B36,'Liste Site FFME'!$A:$B,2,FALSE()),"")</f>
        <v/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17">
        <f t="shared" si="7"/>
        <v>0</v>
      </c>
      <c r="Z36" s="22"/>
      <c r="AA36" s="63">
        <f t="shared" si="8"/>
        <v>9</v>
      </c>
      <c r="AB36" s="63">
        <f t="shared" si="9"/>
        <v>0</v>
      </c>
      <c r="AC36" s="49" t="str">
        <f t="shared" si="10"/>
        <v>ok</v>
      </c>
      <c r="AD36" s="28"/>
      <c r="AE36" s="50">
        <f t="shared" si="11"/>
        <v>0</v>
      </c>
      <c r="AF36" s="28"/>
      <c r="AG36" s="28"/>
    </row>
    <row r="37" spans="1:33">
      <c r="A37" s="19"/>
      <c r="B37" s="20"/>
      <c r="C37" s="76" t="str">
        <f>IFERROR(VLOOKUP(B37,'Liste Site FFME'!$A:$B,2,FALSE()),"")</f>
        <v/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17">
        <f t="shared" si="7"/>
        <v>0</v>
      </c>
      <c r="Z37" s="22"/>
      <c r="AA37" s="63">
        <f t="shared" si="8"/>
        <v>9</v>
      </c>
      <c r="AB37" s="63">
        <f t="shared" si="9"/>
        <v>0</v>
      </c>
      <c r="AC37" s="49" t="str">
        <f t="shared" si="10"/>
        <v>ok</v>
      </c>
      <c r="AD37" s="28"/>
      <c r="AE37" s="50">
        <f t="shared" si="11"/>
        <v>0</v>
      </c>
      <c r="AF37" s="28"/>
      <c r="AG37" s="28"/>
    </row>
    <row r="38" spans="1:33">
      <c r="A38" s="19"/>
      <c r="B38" s="20"/>
      <c r="C38" s="76" t="str">
        <f>IFERROR(VLOOKUP(B38,'Liste Site FFME'!$A:$B,2,FALSE()),"")</f>
        <v/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17">
        <f t="shared" si="7"/>
        <v>0</v>
      </c>
      <c r="Z38" s="22"/>
      <c r="AA38" s="63">
        <f t="shared" si="8"/>
        <v>9</v>
      </c>
      <c r="AB38" s="63">
        <f t="shared" si="9"/>
        <v>0</v>
      </c>
      <c r="AC38" s="49" t="str">
        <f t="shared" si="10"/>
        <v>ok</v>
      </c>
      <c r="AD38" s="28"/>
      <c r="AE38" s="50">
        <f t="shared" si="11"/>
        <v>0</v>
      </c>
      <c r="AF38" s="28"/>
      <c r="AG38" s="28"/>
    </row>
    <row r="39" spans="1:33">
      <c r="A39" s="19"/>
      <c r="B39" s="20"/>
      <c r="C39" s="76" t="str">
        <f>IFERROR(VLOOKUP(B39,'Liste Site FFME'!$A:$B,2,FALSE()),"")</f>
        <v/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17">
        <f t="shared" si="7"/>
        <v>0</v>
      </c>
      <c r="Z39" s="22"/>
      <c r="AA39" s="63">
        <f t="shared" si="8"/>
        <v>9</v>
      </c>
      <c r="AB39" s="63">
        <f t="shared" si="9"/>
        <v>0</v>
      </c>
      <c r="AC39" s="49" t="str">
        <f t="shared" si="10"/>
        <v>ok</v>
      </c>
      <c r="AD39" s="28"/>
      <c r="AE39" s="50">
        <f t="shared" si="11"/>
        <v>0</v>
      </c>
      <c r="AF39" s="28"/>
      <c r="AG39" s="28"/>
    </row>
    <row r="40" spans="1:33">
      <c r="A40" s="19"/>
      <c r="B40" s="20"/>
      <c r="C40" s="76" t="str">
        <f>IFERROR(VLOOKUP(B40,'Liste Site FFME'!$A:$B,2,FALSE()),"")</f>
        <v/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17">
        <f t="shared" si="7"/>
        <v>0</v>
      </c>
      <c r="Z40" s="22"/>
      <c r="AA40" s="63">
        <f t="shared" si="8"/>
        <v>9</v>
      </c>
      <c r="AB40" s="63">
        <f t="shared" si="9"/>
        <v>0</v>
      </c>
      <c r="AC40" s="49" t="str">
        <f t="shared" si="10"/>
        <v>ok</v>
      </c>
      <c r="AD40" s="28"/>
      <c r="AE40" s="50">
        <f t="shared" si="11"/>
        <v>0</v>
      </c>
      <c r="AF40" s="28"/>
      <c r="AG40" s="28"/>
    </row>
    <row r="41" spans="1:33">
      <c r="A41" s="19"/>
      <c r="B41" s="20"/>
      <c r="C41" s="76" t="str">
        <f>IFERROR(VLOOKUP(B41,'Liste Site FFME'!$A:$B,2,FALSE()),"")</f>
        <v/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17">
        <f t="shared" si="7"/>
        <v>0</v>
      </c>
      <c r="Z41" s="22"/>
      <c r="AA41" s="63">
        <f t="shared" si="8"/>
        <v>9</v>
      </c>
      <c r="AB41" s="63">
        <f t="shared" si="9"/>
        <v>0</v>
      </c>
      <c r="AC41" s="49" t="str">
        <f t="shared" si="10"/>
        <v>ok</v>
      </c>
      <c r="AD41" s="28"/>
      <c r="AE41" s="50">
        <f t="shared" si="11"/>
        <v>0</v>
      </c>
      <c r="AF41" s="28"/>
      <c r="AG41" s="28"/>
    </row>
    <row r="42" spans="1:33">
      <c r="A42" s="19"/>
      <c r="B42" s="20"/>
      <c r="C42" s="76" t="str">
        <f>IFERROR(VLOOKUP(B42,'Liste Site FFME'!$A:$B,2,FALSE()),"")</f>
        <v/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17">
        <f t="shared" ref="Y42:Y73" si="12">SUMIF(D42:X42,1,$D$7:$X$7)</f>
        <v>0</v>
      </c>
      <c r="Z42" s="22"/>
      <c r="AA42" s="63">
        <f t="shared" ref="AA42:AA73" si="13">IF(AD42="x","*",RANK(AE42,$AE$10:$AE$101))</f>
        <v>9</v>
      </c>
      <c r="AB42" s="63">
        <f t="shared" ref="AB42:AB73" si="14">SUM(D42:X42)</f>
        <v>0</v>
      </c>
      <c r="AC42" s="49" t="str">
        <f t="shared" ref="AC42:AC73" si="15">IF(Y42&lt;Y43,"ERR","ok")</f>
        <v>ok</v>
      </c>
      <c r="AD42" s="28"/>
      <c r="AE42" s="50">
        <f t="shared" ref="AE42:AE73" si="16">IF(AD42="x",0,Y42)</f>
        <v>0</v>
      </c>
      <c r="AF42" s="28"/>
      <c r="AG42" s="28"/>
    </row>
    <row r="43" spans="1:33">
      <c r="A43" s="19"/>
      <c r="B43" s="20"/>
      <c r="C43" s="76" t="str">
        <f>IFERROR(VLOOKUP(B43,'Liste Site FFME'!$A:$B,2,FALSE()),"")</f>
        <v/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17">
        <f t="shared" si="12"/>
        <v>0</v>
      </c>
      <c r="Z43" s="22"/>
      <c r="AA43" s="63">
        <f t="shared" si="13"/>
        <v>9</v>
      </c>
      <c r="AB43" s="63">
        <f t="shared" si="14"/>
        <v>0</v>
      </c>
      <c r="AC43" s="49" t="str">
        <f t="shared" si="15"/>
        <v>ok</v>
      </c>
      <c r="AD43" s="28"/>
      <c r="AE43" s="50">
        <f t="shared" si="16"/>
        <v>0</v>
      </c>
      <c r="AF43" s="28"/>
      <c r="AG43" s="28"/>
    </row>
    <row r="44" spans="1:33">
      <c r="A44" s="19"/>
      <c r="B44" s="20"/>
      <c r="C44" s="76" t="str">
        <f>IFERROR(VLOOKUP(B44,'Liste Site FFME'!$A:$B,2,FALSE()),"")</f>
        <v/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17">
        <f t="shared" si="12"/>
        <v>0</v>
      </c>
      <c r="Z44" s="22"/>
      <c r="AA44" s="63">
        <f t="shared" si="13"/>
        <v>9</v>
      </c>
      <c r="AB44" s="63">
        <f t="shared" si="14"/>
        <v>0</v>
      </c>
      <c r="AC44" s="49" t="str">
        <f t="shared" si="15"/>
        <v>ok</v>
      </c>
      <c r="AD44" s="28"/>
      <c r="AE44" s="50">
        <f t="shared" si="16"/>
        <v>0</v>
      </c>
      <c r="AF44" s="28"/>
      <c r="AG44" s="28"/>
    </row>
    <row r="45" spans="1:33">
      <c r="A45" s="19"/>
      <c r="B45" s="20"/>
      <c r="C45" s="76" t="str">
        <f>IFERROR(VLOOKUP(B45,'Liste Site FFME'!$A:$B,2,FALSE()),"")</f>
        <v/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17">
        <f t="shared" si="12"/>
        <v>0</v>
      </c>
      <c r="Z45" s="22"/>
      <c r="AA45" s="63">
        <f t="shared" si="13"/>
        <v>9</v>
      </c>
      <c r="AB45" s="63">
        <f t="shared" si="14"/>
        <v>0</v>
      </c>
      <c r="AC45" s="49" t="str">
        <f t="shared" si="15"/>
        <v>ok</v>
      </c>
      <c r="AD45" s="28"/>
      <c r="AE45" s="50">
        <f t="shared" si="16"/>
        <v>0</v>
      </c>
      <c r="AF45" s="28"/>
      <c r="AG45" s="28"/>
    </row>
    <row r="46" spans="1:33">
      <c r="A46" s="19"/>
      <c r="B46" s="20"/>
      <c r="C46" s="76" t="str">
        <f>IFERROR(VLOOKUP(B46,'Liste Site FFME'!$A:$B,2,FALSE()),"")</f>
        <v/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17">
        <f t="shared" si="12"/>
        <v>0</v>
      </c>
      <c r="Z46" s="22"/>
      <c r="AA46" s="63">
        <f t="shared" si="13"/>
        <v>9</v>
      </c>
      <c r="AB46" s="63">
        <f t="shared" si="14"/>
        <v>0</v>
      </c>
      <c r="AC46" s="49" t="str">
        <f t="shared" si="15"/>
        <v>ok</v>
      </c>
      <c r="AD46" s="28"/>
      <c r="AE46" s="50">
        <f t="shared" si="16"/>
        <v>0</v>
      </c>
      <c r="AF46" s="28"/>
      <c r="AG46" s="28"/>
    </row>
    <row r="47" spans="1:33">
      <c r="A47" s="19"/>
      <c r="B47" s="20"/>
      <c r="C47" s="76" t="str">
        <f>IFERROR(VLOOKUP(B47,'Liste Site FFME'!$A:$B,2,FALSE()),"")</f>
        <v/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17">
        <f t="shared" si="12"/>
        <v>0</v>
      </c>
      <c r="Z47" s="22"/>
      <c r="AA47" s="63">
        <f t="shared" si="13"/>
        <v>9</v>
      </c>
      <c r="AB47" s="63">
        <f t="shared" si="14"/>
        <v>0</v>
      </c>
      <c r="AC47" s="49" t="str">
        <f t="shared" si="15"/>
        <v>ok</v>
      </c>
      <c r="AD47" s="28"/>
      <c r="AE47" s="50">
        <f t="shared" si="16"/>
        <v>0</v>
      </c>
      <c r="AF47" s="28"/>
      <c r="AG47" s="28"/>
    </row>
    <row r="48" spans="1:33">
      <c r="A48" s="19"/>
      <c r="B48" s="20"/>
      <c r="C48" s="76" t="str">
        <f>IFERROR(VLOOKUP(B48,'Liste Site FFME'!$A:$B,2,FALSE()),"")</f>
        <v/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17">
        <f t="shared" si="12"/>
        <v>0</v>
      </c>
      <c r="Z48" s="22"/>
      <c r="AA48" s="63">
        <f t="shared" si="13"/>
        <v>9</v>
      </c>
      <c r="AB48" s="63">
        <f t="shared" si="14"/>
        <v>0</v>
      </c>
      <c r="AC48" s="49" t="str">
        <f t="shared" si="15"/>
        <v>ok</v>
      </c>
      <c r="AD48" s="28"/>
      <c r="AE48" s="50">
        <f t="shared" si="16"/>
        <v>0</v>
      </c>
      <c r="AF48" s="28"/>
      <c r="AG48" s="28"/>
    </row>
    <row r="49" spans="1:33">
      <c r="A49" s="19"/>
      <c r="B49" s="20"/>
      <c r="C49" s="76" t="str">
        <f>IFERROR(VLOOKUP(B49,'Liste Site FFME'!$A:$B,2,FALSE()),"")</f>
        <v/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17">
        <f t="shared" si="12"/>
        <v>0</v>
      </c>
      <c r="Z49" s="22"/>
      <c r="AA49" s="63">
        <f t="shared" si="13"/>
        <v>9</v>
      </c>
      <c r="AB49" s="63">
        <f t="shared" si="14"/>
        <v>0</v>
      </c>
      <c r="AC49" s="49" t="str">
        <f t="shared" si="15"/>
        <v>ok</v>
      </c>
      <c r="AD49" s="28"/>
      <c r="AE49" s="50">
        <f t="shared" si="16"/>
        <v>0</v>
      </c>
      <c r="AF49" s="28"/>
      <c r="AG49" s="28"/>
    </row>
    <row r="50" spans="1:33">
      <c r="A50" s="19"/>
      <c r="B50" s="20"/>
      <c r="C50" s="76" t="str">
        <f>IFERROR(VLOOKUP(B50,'Liste Site FFME'!$A:$B,2,FALSE()),"")</f>
        <v/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17">
        <f t="shared" si="12"/>
        <v>0</v>
      </c>
      <c r="Z50" s="22"/>
      <c r="AA50" s="63">
        <f t="shared" si="13"/>
        <v>9</v>
      </c>
      <c r="AB50" s="63">
        <f t="shared" si="14"/>
        <v>0</v>
      </c>
      <c r="AC50" s="49" t="str">
        <f t="shared" si="15"/>
        <v>ok</v>
      </c>
      <c r="AD50" s="28"/>
      <c r="AE50" s="50">
        <f t="shared" si="16"/>
        <v>0</v>
      </c>
      <c r="AF50" s="28"/>
      <c r="AG50" s="28"/>
    </row>
    <row r="51" spans="1:33">
      <c r="A51" s="19"/>
      <c r="B51" s="20"/>
      <c r="C51" s="76" t="str">
        <f>IFERROR(VLOOKUP(B51,'Liste Site FFME'!$A:$B,2,FALSE()),"")</f>
        <v/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17">
        <f t="shared" si="12"/>
        <v>0</v>
      </c>
      <c r="Z51" s="22"/>
      <c r="AA51" s="63">
        <f t="shared" si="13"/>
        <v>9</v>
      </c>
      <c r="AB51" s="63">
        <f t="shared" si="14"/>
        <v>0</v>
      </c>
      <c r="AC51" s="49" t="str">
        <f t="shared" si="15"/>
        <v>ok</v>
      </c>
      <c r="AD51" s="28"/>
      <c r="AE51" s="50">
        <f t="shared" si="16"/>
        <v>0</v>
      </c>
      <c r="AF51" s="28"/>
      <c r="AG51" s="28"/>
    </row>
    <row r="52" spans="1:33" hidden="1" outlineLevel="1">
      <c r="A52" s="19"/>
      <c r="B52" s="20"/>
      <c r="C52" s="76" t="str">
        <f>IFERROR(VLOOKUP(B52,'Liste Site FFME'!$A:$B,2,FALSE()),"")</f>
        <v/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17">
        <f t="shared" si="12"/>
        <v>0</v>
      </c>
      <c r="Z52" s="22"/>
      <c r="AA52" s="63">
        <f t="shared" si="13"/>
        <v>9</v>
      </c>
      <c r="AB52" s="63">
        <f t="shared" si="14"/>
        <v>0</v>
      </c>
      <c r="AC52" s="49" t="str">
        <f t="shared" si="15"/>
        <v>ok</v>
      </c>
      <c r="AD52" s="28"/>
      <c r="AE52" s="50">
        <f t="shared" si="16"/>
        <v>0</v>
      </c>
      <c r="AF52" s="28"/>
      <c r="AG52" s="28"/>
    </row>
    <row r="53" spans="1:33" hidden="1" outlineLevel="1">
      <c r="A53" s="19"/>
      <c r="B53" s="20"/>
      <c r="C53" s="76" t="str">
        <f>IFERROR(VLOOKUP(B53,'Liste Site FFME'!$A:$B,2,FALSE()),"")</f>
        <v/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17">
        <f t="shared" si="12"/>
        <v>0</v>
      </c>
      <c r="Z53" s="22"/>
      <c r="AA53" s="63">
        <f t="shared" si="13"/>
        <v>9</v>
      </c>
      <c r="AB53" s="63">
        <f t="shared" si="14"/>
        <v>0</v>
      </c>
      <c r="AC53" s="49" t="str">
        <f t="shared" si="15"/>
        <v>ok</v>
      </c>
      <c r="AD53" s="28"/>
      <c r="AE53" s="50">
        <f t="shared" si="16"/>
        <v>0</v>
      </c>
      <c r="AF53" s="28"/>
      <c r="AG53" s="28"/>
    </row>
    <row r="54" spans="1:33" hidden="1" outlineLevel="1">
      <c r="A54" s="19"/>
      <c r="B54" s="20"/>
      <c r="C54" s="76" t="str">
        <f>IFERROR(VLOOKUP(B54,'Liste Site FFME'!$A:$B,2,FALSE()),"")</f>
        <v/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17">
        <f t="shared" si="12"/>
        <v>0</v>
      </c>
      <c r="Z54" s="22"/>
      <c r="AA54" s="63">
        <f t="shared" si="13"/>
        <v>9</v>
      </c>
      <c r="AB54" s="63">
        <f t="shared" si="14"/>
        <v>0</v>
      </c>
      <c r="AC54" s="49" t="str">
        <f t="shared" si="15"/>
        <v>ok</v>
      </c>
      <c r="AD54" s="28"/>
      <c r="AE54" s="50">
        <f t="shared" si="16"/>
        <v>0</v>
      </c>
      <c r="AF54" s="28"/>
      <c r="AG54" s="28"/>
    </row>
    <row r="55" spans="1:33" hidden="1" outlineLevel="1">
      <c r="A55" s="19"/>
      <c r="B55" s="20"/>
      <c r="C55" s="76" t="str">
        <f>IFERROR(VLOOKUP(B55,'Liste Site FFME'!$A:$B,2,FALSE()),"")</f>
        <v/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17">
        <f t="shared" si="12"/>
        <v>0</v>
      </c>
      <c r="Z55" s="22"/>
      <c r="AA55" s="63">
        <f t="shared" si="13"/>
        <v>9</v>
      </c>
      <c r="AB55" s="63">
        <f t="shared" si="14"/>
        <v>0</v>
      </c>
      <c r="AC55" s="49" t="str">
        <f t="shared" si="15"/>
        <v>ok</v>
      </c>
      <c r="AD55" s="28"/>
      <c r="AE55" s="50">
        <f t="shared" si="16"/>
        <v>0</v>
      </c>
      <c r="AF55" s="28"/>
      <c r="AG55" s="28"/>
    </row>
    <row r="56" spans="1:33" hidden="1" outlineLevel="1">
      <c r="A56" s="19"/>
      <c r="B56" s="20"/>
      <c r="C56" s="76" t="str">
        <f>IFERROR(VLOOKUP(B56,'Liste Site FFME'!$A:$B,2,FALSE()),"")</f>
        <v/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17">
        <f t="shared" si="12"/>
        <v>0</v>
      </c>
      <c r="Z56" s="22"/>
      <c r="AA56" s="63">
        <f t="shared" si="13"/>
        <v>9</v>
      </c>
      <c r="AB56" s="63">
        <f t="shared" si="14"/>
        <v>0</v>
      </c>
      <c r="AC56" s="49" t="str">
        <f t="shared" si="15"/>
        <v>ok</v>
      </c>
      <c r="AD56" s="28"/>
      <c r="AE56" s="50">
        <f t="shared" si="16"/>
        <v>0</v>
      </c>
      <c r="AF56" s="28"/>
      <c r="AG56" s="28"/>
    </row>
    <row r="57" spans="1:33" hidden="1" outlineLevel="1">
      <c r="A57" s="19"/>
      <c r="B57" s="20"/>
      <c r="C57" s="76" t="str">
        <f>IFERROR(VLOOKUP(B57,'Liste Site FFME'!$A:$B,2,FALSE()),"")</f>
        <v/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17">
        <f t="shared" si="12"/>
        <v>0</v>
      </c>
      <c r="Z57" s="22"/>
      <c r="AA57" s="63">
        <f t="shared" si="13"/>
        <v>9</v>
      </c>
      <c r="AB57" s="63">
        <f t="shared" si="14"/>
        <v>0</v>
      </c>
      <c r="AC57" s="49" t="str">
        <f t="shared" si="15"/>
        <v>ok</v>
      </c>
      <c r="AD57" s="28"/>
      <c r="AE57" s="50">
        <f t="shared" si="16"/>
        <v>0</v>
      </c>
      <c r="AF57" s="28"/>
      <c r="AG57" s="28"/>
    </row>
    <row r="58" spans="1:33" hidden="1" outlineLevel="1">
      <c r="A58" s="19"/>
      <c r="B58" s="20"/>
      <c r="C58" s="76" t="str">
        <f>IFERROR(VLOOKUP(B58,'Liste Site FFME'!$A:$B,2,FALSE()),"")</f>
        <v/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17">
        <f t="shared" si="12"/>
        <v>0</v>
      </c>
      <c r="Z58" s="22"/>
      <c r="AA58" s="63">
        <f t="shared" si="13"/>
        <v>9</v>
      </c>
      <c r="AB58" s="63">
        <f t="shared" si="14"/>
        <v>0</v>
      </c>
      <c r="AC58" s="49" t="str">
        <f t="shared" si="15"/>
        <v>ok</v>
      </c>
      <c r="AD58" s="28"/>
      <c r="AE58" s="50">
        <f t="shared" si="16"/>
        <v>0</v>
      </c>
      <c r="AF58" s="28"/>
      <c r="AG58" s="28"/>
    </row>
    <row r="59" spans="1:33" hidden="1" outlineLevel="1">
      <c r="A59" s="19"/>
      <c r="B59" s="20"/>
      <c r="C59" s="76" t="str">
        <f>IFERROR(VLOOKUP(B59,'Liste Site FFME'!$A:$B,2,FALSE()),"")</f>
        <v/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17">
        <f t="shared" si="12"/>
        <v>0</v>
      </c>
      <c r="Z59" s="22"/>
      <c r="AA59" s="63">
        <f t="shared" si="13"/>
        <v>9</v>
      </c>
      <c r="AB59" s="63">
        <f t="shared" si="14"/>
        <v>0</v>
      </c>
      <c r="AC59" s="49" t="str">
        <f t="shared" si="15"/>
        <v>ok</v>
      </c>
      <c r="AD59" s="28"/>
      <c r="AE59" s="50">
        <f t="shared" si="16"/>
        <v>0</v>
      </c>
      <c r="AF59" s="28"/>
      <c r="AG59" s="28"/>
    </row>
    <row r="60" spans="1:33" hidden="1" outlineLevel="1">
      <c r="A60" s="19"/>
      <c r="B60" s="20"/>
      <c r="C60" s="76" t="str">
        <f>IFERROR(VLOOKUP(B60,'Liste Site FFME'!$A:$B,2,FALSE()),"")</f>
        <v/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17">
        <f t="shared" si="12"/>
        <v>0</v>
      </c>
      <c r="Z60" s="22"/>
      <c r="AA60" s="63">
        <f t="shared" si="13"/>
        <v>9</v>
      </c>
      <c r="AB60" s="63">
        <f t="shared" si="14"/>
        <v>0</v>
      </c>
      <c r="AC60" s="49" t="str">
        <f t="shared" si="15"/>
        <v>ok</v>
      </c>
      <c r="AD60" s="28"/>
      <c r="AE60" s="50">
        <f t="shared" si="16"/>
        <v>0</v>
      </c>
      <c r="AF60" s="28"/>
      <c r="AG60" s="28"/>
    </row>
    <row r="61" spans="1:33" hidden="1" outlineLevel="1">
      <c r="A61" s="19"/>
      <c r="B61" s="20"/>
      <c r="C61" s="76" t="str">
        <f>IFERROR(VLOOKUP(B61,'Liste Site FFME'!$A:$B,2,FALSE()),"")</f>
        <v/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17">
        <f t="shared" si="12"/>
        <v>0</v>
      </c>
      <c r="Z61" s="22"/>
      <c r="AA61" s="63">
        <f t="shared" si="13"/>
        <v>9</v>
      </c>
      <c r="AB61" s="63">
        <f t="shared" si="14"/>
        <v>0</v>
      </c>
      <c r="AC61" s="49" t="str">
        <f t="shared" si="15"/>
        <v>ok</v>
      </c>
      <c r="AD61" s="28"/>
      <c r="AE61" s="50">
        <f t="shared" si="16"/>
        <v>0</v>
      </c>
      <c r="AF61" s="28"/>
      <c r="AG61" s="28"/>
    </row>
    <row r="62" spans="1:33" hidden="1" outlineLevel="1">
      <c r="A62" s="19"/>
      <c r="B62" s="20"/>
      <c r="C62" s="76" t="str">
        <f>IFERROR(VLOOKUP(B62,'Liste Site FFME'!$A:$B,2,FALSE()),"")</f>
        <v/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17">
        <f t="shared" si="12"/>
        <v>0</v>
      </c>
      <c r="Z62" s="22"/>
      <c r="AA62" s="63">
        <f t="shared" si="13"/>
        <v>9</v>
      </c>
      <c r="AB62" s="63">
        <f t="shared" si="14"/>
        <v>0</v>
      </c>
      <c r="AC62" s="49" t="str">
        <f t="shared" si="15"/>
        <v>ok</v>
      </c>
      <c r="AD62" s="28"/>
      <c r="AE62" s="50">
        <f t="shared" si="16"/>
        <v>0</v>
      </c>
      <c r="AF62" s="28"/>
      <c r="AG62" s="28"/>
    </row>
    <row r="63" spans="1:33" hidden="1" outlineLevel="1">
      <c r="A63" s="19"/>
      <c r="B63" s="20"/>
      <c r="C63" s="76" t="str">
        <f>IFERROR(VLOOKUP(B63,'Liste Site FFME'!$A:$B,2,FALSE()),"")</f>
        <v/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17">
        <f t="shared" si="12"/>
        <v>0</v>
      </c>
      <c r="Z63" s="22"/>
      <c r="AA63" s="63">
        <f t="shared" si="13"/>
        <v>9</v>
      </c>
      <c r="AB63" s="63">
        <f t="shared" si="14"/>
        <v>0</v>
      </c>
      <c r="AC63" s="49" t="str">
        <f t="shared" si="15"/>
        <v>ok</v>
      </c>
      <c r="AD63" s="28"/>
      <c r="AE63" s="50">
        <f t="shared" si="16"/>
        <v>0</v>
      </c>
      <c r="AF63" s="28"/>
      <c r="AG63" s="28"/>
    </row>
    <row r="64" spans="1:33" hidden="1" outlineLevel="1">
      <c r="A64" s="19"/>
      <c r="B64" s="20"/>
      <c r="C64" s="76" t="str">
        <f>IFERROR(VLOOKUP(B64,'Liste Site FFME'!$A:$B,2,FALSE()),"")</f>
        <v/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17">
        <f t="shared" si="12"/>
        <v>0</v>
      </c>
      <c r="Z64" s="22"/>
      <c r="AA64" s="63">
        <f t="shared" si="13"/>
        <v>9</v>
      </c>
      <c r="AB64" s="63">
        <f t="shared" si="14"/>
        <v>0</v>
      </c>
      <c r="AC64" s="49" t="str">
        <f t="shared" si="15"/>
        <v>ok</v>
      </c>
      <c r="AD64" s="28"/>
      <c r="AE64" s="50">
        <f t="shared" si="16"/>
        <v>0</v>
      </c>
      <c r="AF64" s="28"/>
      <c r="AG64" s="28"/>
    </row>
    <row r="65" spans="1:33" hidden="1" outlineLevel="1">
      <c r="A65" s="19"/>
      <c r="B65" s="20"/>
      <c r="C65" s="76" t="str">
        <f>IFERROR(VLOOKUP(B65,'Liste Site FFME'!$A:$B,2,FALSE()),"")</f>
        <v/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17">
        <f t="shared" si="12"/>
        <v>0</v>
      </c>
      <c r="Z65" s="22"/>
      <c r="AA65" s="63">
        <f t="shared" si="13"/>
        <v>9</v>
      </c>
      <c r="AB65" s="63">
        <f t="shared" si="14"/>
        <v>0</v>
      </c>
      <c r="AC65" s="49" t="str">
        <f t="shared" si="15"/>
        <v>ok</v>
      </c>
      <c r="AD65" s="28"/>
      <c r="AE65" s="50">
        <f t="shared" si="16"/>
        <v>0</v>
      </c>
      <c r="AF65" s="28"/>
      <c r="AG65" s="28"/>
    </row>
    <row r="66" spans="1:33" hidden="1" outlineLevel="1">
      <c r="A66" s="19"/>
      <c r="B66" s="20"/>
      <c r="C66" s="76" t="str">
        <f>IFERROR(VLOOKUP(B66,'Liste Site FFME'!$A:$B,2,FALSE()),"")</f>
        <v/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17">
        <f t="shared" si="12"/>
        <v>0</v>
      </c>
      <c r="Z66" s="22"/>
      <c r="AA66" s="63">
        <f t="shared" si="13"/>
        <v>9</v>
      </c>
      <c r="AB66" s="63">
        <f t="shared" si="14"/>
        <v>0</v>
      </c>
      <c r="AC66" s="49" t="str">
        <f t="shared" si="15"/>
        <v>ok</v>
      </c>
      <c r="AD66" s="28"/>
      <c r="AE66" s="50">
        <f t="shared" si="16"/>
        <v>0</v>
      </c>
      <c r="AF66" s="28"/>
      <c r="AG66" s="28"/>
    </row>
    <row r="67" spans="1:33" hidden="1" outlineLevel="1">
      <c r="A67" s="19"/>
      <c r="B67" s="20"/>
      <c r="C67" s="76" t="str">
        <f>IFERROR(VLOOKUP(B67,'Liste Site FFME'!$A:$B,2,FALSE()),"")</f>
        <v/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17">
        <f t="shared" si="12"/>
        <v>0</v>
      </c>
      <c r="Z67" s="22"/>
      <c r="AA67" s="63">
        <f t="shared" si="13"/>
        <v>9</v>
      </c>
      <c r="AB67" s="63">
        <f t="shared" si="14"/>
        <v>0</v>
      </c>
      <c r="AC67" s="49" t="str">
        <f t="shared" si="15"/>
        <v>ok</v>
      </c>
      <c r="AD67" s="28"/>
      <c r="AE67" s="50">
        <f t="shared" si="16"/>
        <v>0</v>
      </c>
      <c r="AF67" s="28"/>
      <c r="AG67" s="28"/>
    </row>
    <row r="68" spans="1:33" hidden="1" outlineLevel="1">
      <c r="A68" s="19"/>
      <c r="B68" s="20"/>
      <c r="C68" s="76" t="str">
        <f>IFERROR(VLOOKUP(B68,'Liste Site FFME'!$A:$B,2,FALSE()),"")</f>
        <v/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17">
        <f t="shared" si="12"/>
        <v>0</v>
      </c>
      <c r="Z68" s="22"/>
      <c r="AA68" s="63">
        <f t="shared" si="13"/>
        <v>9</v>
      </c>
      <c r="AB68" s="63">
        <f t="shared" si="14"/>
        <v>0</v>
      </c>
      <c r="AC68" s="49" t="str">
        <f t="shared" si="15"/>
        <v>ok</v>
      </c>
      <c r="AD68" s="28"/>
      <c r="AE68" s="50">
        <f t="shared" si="16"/>
        <v>0</v>
      </c>
      <c r="AF68" s="28"/>
      <c r="AG68" s="28"/>
    </row>
    <row r="69" spans="1:33" hidden="1" outlineLevel="1">
      <c r="A69" s="19"/>
      <c r="B69" s="20"/>
      <c r="C69" s="76" t="str">
        <f>IFERROR(VLOOKUP(B69,'Liste Site FFME'!$A:$B,2,FALSE()),"")</f>
        <v/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17">
        <f t="shared" si="12"/>
        <v>0</v>
      </c>
      <c r="Z69" s="22"/>
      <c r="AA69" s="63">
        <f t="shared" si="13"/>
        <v>9</v>
      </c>
      <c r="AB69" s="63">
        <f t="shared" si="14"/>
        <v>0</v>
      </c>
      <c r="AC69" s="49" t="str">
        <f t="shared" si="15"/>
        <v>ok</v>
      </c>
      <c r="AD69" s="28"/>
      <c r="AE69" s="50">
        <f t="shared" si="16"/>
        <v>0</v>
      </c>
      <c r="AF69" s="28"/>
      <c r="AG69" s="28"/>
    </row>
    <row r="70" spans="1:33" hidden="1" outlineLevel="1">
      <c r="A70" s="19"/>
      <c r="B70" s="20"/>
      <c r="C70" s="76" t="str">
        <f>IFERROR(VLOOKUP(B70,'Liste Site FFME'!$A:$B,2,FALSE()),"")</f>
        <v/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17">
        <f t="shared" si="12"/>
        <v>0</v>
      </c>
      <c r="Z70" s="22"/>
      <c r="AA70" s="63">
        <f t="shared" si="13"/>
        <v>9</v>
      </c>
      <c r="AB70" s="63">
        <f t="shared" si="14"/>
        <v>0</v>
      </c>
      <c r="AC70" s="49" t="str">
        <f t="shared" si="15"/>
        <v>ok</v>
      </c>
      <c r="AD70" s="28"/>
      <c r="AE70" s="50">
        <f t="shared" si="16"/>
        <v>0</v>
      </c>
      <c r="AF70" s="28"/>
      <c r="AG70" s="28"/>
    </row>
    <row r="71" spans="1:33" hidden="1" outlineLevel="1">
      <c r="A71" s="19"/>
      <c r="B71" s="20"/>
      <c r="C71" s="76" t="str">
        <f>IFERROR(VLOOKUP(B71,'Liste Site FFME'!$A:$B,2,FALSE()),"")</f>
        <v/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17">
        <f t="shared" si="12"/>
        <v>0</v>
      </c>
      <c r="Z71" s="22"/>
      <c r="AA71" s="63">
        <f t="shared" si="13"/>
        <v>9</v>
      </c>
      <c r="AB71" s="63">
        <f t="shared" si="14"/>
        <v>0</v>
      </c>
      <c r="AC71" s="49" t="str">
        <f t="shared" si="15"/>
        <v>ok</v>
      </c>
      <c r="AD71" s="28"/>
      <c r="AE71" s="50">
        <f t="shared" si="16"/>
        <v>0</v>
      </c>
      <c r="AF71" s="28"/>
      <c r="AG71" s="28"/>
    </row>
    <row r="72" spans="1:33" hidden="1" outlineLevel="1">
      <c r="A72" s="19"/>
      <c r="B72" s="20"/>
      <c r="C72" s="76" t="str">
        <f>IFERROR(VLOOKUP(B72,'Liste Site FFME'!$A:$B,2,FALSE()),"")</f>
        <v/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17">
        <f t="shared" si="12"/>
        <v>0</v>
      </c>
      <c r="Z72" s="22"/>
      <c r="AA72" s="63">
        <f t="shared" si="13"/>
        <v>9</v>
      </c>
      <c r="AB72" s="63">
        <f t="shared" si="14"/>
        <v>0</v>
      </c>
      <c r="AC72" s="49" t="str">
        <f t="shared" si="15"/>
        <v>ok</v>
      </c>
      <c r="AD72" s="28"/>
      <c r="AE72" s="50">
        <f t="shared" si="16"/>
        <v>0</v>
      </c>
      <c r="AF72" s="28"/>
      <c r="AG72" s="28"/>
    </row>
    <row r="73" spans="1:33" hidden="1" outlineLevel="1">
      <c r="A73" s="19"/>
      <c r="B73" s="20"/>
      <c r="C73" s="76" t="str">
        <f>IFERROR(VLOOKUP(B73,'Liste Site FFME'!$A:$B,2,FALSE()),"")</f>
        <v/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17">
        <f t="shared" si="12"/>
        <v>0</v>
      </c>
      <c r="Z73" s="22"/>
      <c r="AA73" s="63">
        <f t="shared" si="13"/>
        <v>9</v>
      </c>
      <c r="AB73" s="63">
        <f t="shared" si="14"/>
        <v>0</v>
      </c>
      <c r="AC73" s="49" t="str">
        <f t="shared" si="15"/>
        <v>ok</v>
      </c>
      <c r="AD73" s="28"/>
      <c r="AE73" s="50">
        <f t="shared" si="16"/>
        <v>0</v>
      </c>
      <c r="AF73" s="28"/>
      <c r="AG73" s="28"/>
    </row>
    <row r="74" spans="1:33" hidden="1" outlineLevel="1">
      <c r="A74" s="19"/>
      <c r="B74" s="20"/>
      <c r="C74" s="76" t="str">
        <f>IFERROR(VLOOKUP(B74,'Liste Site FFME'!$A:$B,2,FALSE()),"")</f>
        <v/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17">
        <f t="shared" ref="Y74:Y105" si="17">SUMIF(D74:X74,1,$D$7:$X$7)</f>
        <v>0</v>
      </c>
      <c r="Z74" s="22"/>
      <c r="AA74" s="63">
        <f t="shared" ref="AA74:AA105" si="18">IF(AD74="x","*",RANK(AE74,$AE$10:$AE$101))</f>
        <v>9</v>
      </c>
      <c r="AB74" s="63">
        <f t="shared" ref="AB74:AB105" si="19">SUM(D74:X74)</f>
        <v>0</v>
      </c>
      <c r="AC74" s="49" t="str">
        <f t="shared" ref="AC74:AC105" si="20">IF(Y74&lt;Y75,"ERR","ok")</f>
        <v>ok</v>
      </c>
      <c r="AD74" s="28"/>
      <c r="AE74" s="50">
        <f t="shared" ref="AE74:AE105" si="21">IF(AD74="x",0,Y74)</f>
        <v>0</v>
      </c>
      <c r="AF74" s="28"/>
      <c r="AG74" s="28"/>
    </row>
    <row r="75" spans="1:33" hidden="1" outlineLevel="1">
      <c r="A75" s="19"/>
      <c r="B75" s="20"/>
      <c r="C75" s="76" t="str">
        <f>IFERROR(VLOOKUP(B75,'Liste Site FFME'!$A:$B,2,FALSE()),"")</f>
        <v/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17">
        <f t="shared" si="17"/>
        <v>0</v>
      </c>
      <c r="Z75" s="22"/>
      <c r="AA75" s="63">
        <f t="shared" si="18"/>
        <v>9</v>
      </c>
      <c r="AB75" s="63">
        <f t="shared" si="19"/>
        <v>0</v>
      </c>
      <c r="AC75" s="49" t="str">
        <f t="shared" si="20"/>
        <v>ok</v>
      </c>
      <c r="AD75" s="28"/>
      <c r="AE75" s="50">
        <f t="shared" si="21"/>
        <v>0</v>
      </c>
      <c r="AF75" s="28"/>
      <c r="AG75" s="28"/>
    </row>
    <row r="76" spans="1:33" hidden="1" outlineLevel="1">
      <c r="A76" s="19"/>
      <c r="B76" s="20"/>
      <c r="C76" s="76" t="str">
        <f>IFERROR(VLOOKUP(B76,'Liste Site FFME'!$A:$B,2,FALSE()),"")</f>
        <v/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17">
        <f t="shared" si="17"/>
        <v>0</v>
      </c>
      <c r="Z76" s="22"/>
      <c r="AA76" s="63">
        <f t="shared" si="18"/>
        <v>9</v>
      </c>
      <c r="AB76" s="63">
        <f t="shared" si="19"/>
        <v>0</v>
      </c>
      <c r="AC76" s="49" t="str">
        <f t="shared" si="20"/>
        <v>ok</v>
      </c>
      <c r="AD76" s="28"/>
      <c r="AE76" s="50">
        <f t="shared" si="21"/>
        <v>0</v>
      </c>
      <c r="AF76" s="28"/>
      <c r="AG76" s="28"/>
    </row>
    <row r="77" spans="1:33" hidden="1" outlineLevel="1">
      <c r="A77" s="19"/>
      <c r="B77" s="20"/>
      <c r="C77" s="76" t="str">
        <f>IFERROR(VLOOKUP(B77,'Liste Site FFME'!$A:$B,2,FALSE()),"")</f>
        <v/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17">
        <f t="shared" si="17"/>
        <v>0</v>
      </c>
      <c r="Z77" s="22"/>
      <c r="AA77" s="63">
        <f t="shared" si="18"/>
        <v>9</v>
      </c>
      <c r="AB77" s="63">
        <f t="shared" si="19"/>
        <v>0</v>
      </c>
      <c r="AC77" s="49" t="str">
        <f t="shared" si="20"/>
        <v>ok</v>
      </c>
      <c r="AD77" s="28"/>
      <c r="AE77" s="50">
        <f t="shared" si="21"/>
        <v>0</v>
      </c>
      <c r="AF77" s="28"/>
      <c r="AG77" s="28"/>
    </row>
    <row r="78" spans="1:33" hidden="1" outlineLevel="1">
      <c r="A78" s="19"/>
      <c r="B78" s="20"/>
      <c r="C78" s="76" t="str">
        <f>IFERROR(VLOOKUP(B78,'Liste Site FFME'!$A:$B,2,FALSE()),"")</f>
        <v/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17">
        <f t="shared" si="17"/>
        <v>0</v>
      </c>
      <c r="Z78" s="22"/>
      <c r="AA78" s="63">
        <f t="shared" si="18"/>
        <v>9</v>
      </c>
      <c r="AB78" s="63">
        <f t="shared" si="19"/>
        <v>0</v>
      </c>
      <c r="AC78" s="49" t="str">
        <f t="shared" si="20"/>
        <v>ok</v>
      </c>
      <c r="AD78" s="28"/>
      <c r="AE78" s="50">
        <f t="shared" si="21"/>
        <v>0</v>
      </c>
      <c r="AF78" s="28"/>
      <c r="AG78" s="28"/>
    </row>
    <row r="79" spans="1:33" hidden="1" outlineLevel="1">
      <c r="A79" s="19"/>
      <c r="B79" s="20"/>
      <c r="C79" s="76" t="str">
        <f>IFERROR(VLOOKUP(B79,'Liste Site FFME'!$A:$B,2,FALSE()),"")</f>
        <v/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17">
        <f t="shared" si="17"/>
        <v>0</v>
      </c>
      <c r="Z79" s="22"/>
      <c r="AA79" s="63">
        <f t="shared" si="18"/>
        <v>9</v>
      </c>
      <c r="AB79" s="63">
        <f t="shared" si="19"/>
        <v>0</v>
      </c>
      <c r="AC79" s="49" t="str">
        <f t="shared" si="20"/>
        <v>ok</v>
      </c>
      <c r="AD79" s="28"/>
      <c r="AE79" s="50">
        <f t="shared" si="21"/>
        <v>0</v>
      </c>
      <c r="AF79" s="28"/>
      <c r="AG79" s="28"/>
    </row>
    <row r="80" spans="1:33" hidden="1" outlineLevel="1">
      <c r="A80" s="19"/>
      <c r="B80" s="20"/>
      <c r="C80" s="76" t="str">
        <f>IFERROR(VLOOKUP(B80,'Liste Site FFME'!$A:$B,2,FALSE()),"")</f>
        <v/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17">
        <f t="shared" si="17"/>
        <v>0</v>
      </c>
      <c r="Z80" s="22"/>
      <c r="AA80" s="63">
        <f t="shared" si="18"/>
        <v>9</v>
      </c>
      <c r="AB80" s="63">
        <f t="shared" si="19"/>
        <v>0</v>
      </c>
      <c r="AC80" s="49" t="str">
        <f t="shared" si="20"/>
        <v>ok</v>
      </c>
      <c r="AD80" s="28"/>
      <c r="AE80" s="50">
        <f t="shared" si="21"/>
        <v>0</v>
      </c>
      <c r="AF80" s="28"/>
      <c r="AG80" s="28"/>
    </row>
    <row r="81" spans="1:33" hidden="1" outlineLevel="1">
      <c r="A81" s="19"/>
      <c r="B81" s="20"/>
      <c r="C81" s="76" t="str">
        <f>IFERROR(VLOOKUP(B81,'Liste Site FFME'!$A:$B,2,FALSE()),"")</f>
        <v/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17">
        <f t="shared" si="17"/>
        <v>0</v>
      </c>
      <c r="Z81" s="22"/>
      <c r="AA81" s="63">
        <f t="shared" si="18"/>
        <v>9</v>
      </c>
      <c r="AB81" s="63">
        <f t="shared" si="19"/>
        <v>0</v>
      </c>
      <c r="AC81" s="49" t="str">
        <f t="shared" si="20"/>
        <v>ok</v>
      </c>
      <c r="AD81" s="28"/>
      <c r="AE81" s="50">
        <f t="shared" si="21"/>
        <v>0</v>
      </c>
      <c r="AF81" s="28"/>
      <c r="AG81" s="28"/>
    </row>
    <row r="82" spans="1:33" hidden="1" outlineLevel="1">
      <c r="A82" s="19"/>
      <c r="B82" s="20"/>
      <c r="C82" s="76" t="str">
        <f>IFERROR(VLOOKUP(B82,'Liste Site FFME'!$A:$B,2,FALSE()),"")</f>
        <v/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17">
        <f t="shared" si="17"/>
        <v>0</v>
      </c>
      <c r="Z82" s="22"/>
      <c r="AA82" s="63">
        <f t="shared" si="18"/>
        <v>9</v>
      </c>
      <c r="AB82" s="63">
        <f t="shared" si="19"/>
        <v>0</v>
      </c>
      <c r="AC82" s="49" t="str">
        <f t="shared" si="20"/>
        <v>ok</v>
      </c>
      <c r="AD82" s="28"/>
      <c r="AE82" s="50">
        <f t="shared" si="21"/>
        <v>0</v>
      </c>
      <c r="AF82" s="28"/>
      <c r="AG82" s="28"/>
    </row>
    <row r="83" spans="1:33" hidden="1" outlineLevel="1">
      <c r="A83" s="19"/>
      <c r="B83" s="20"/>
      <c r="C83" s="76" t="str">
        <f>IFERROR(VLOOKUP(B83,'Liste Site FFME'!$A:$B,2,FALSE()),"")</f>
        <v/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17">
        <f t="shared" si="17"/>
        <v>0</v>
      </c>
      <c r="Z83" s="22"/>
      <c r="AA83" s="63">
        <f t="shared" si="18"/>
        <v>9</v>
      </c>
      <c r="AB83" s="63">
        <f t="shared" si="19"/>
        <v>0</v>
      </c>
      <c r="AC83" s="49" t="str">
        <f t="shared" si="20"/>
        <v>ok</v>
      </c>
      <c r="AD83" s="28"/>
      <c r="AE83" s="50">
        <f t="shared" si="21"/>
        <v>0</v>
      </c>
      <c r="AF83" s="28"/>
      <c r="AG83" s="28"/>
    </row>
    <row r="84" spans="1:33" hidden="1" outlineLevel="1">
      <c r="A84" s="19"/>
      <c r="B84" s="20"/>
      <c r="C84" s="76" t="str">
        <f>IFERROR(VLOOKUP(B84,'Liste Site FFME'!$A:$B,2,FALSE()),"")</f>
        <v/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17">
        <f t="shared" si="17"/>
        <v>0</v>
      </c>
      <c r="Z84" s="22"/>
      <c r="AA84" s="63">
        <f t="shared" si="18"/>
        <v>9</v>
      </c>
      <c r="AB84" s="63">
        <f t="shared" si="19"/>
        <v>0</v>
      </c>
      <c r="AC84" s="49" t="str">
        <f t="shared" si="20"/>
        <v>ok</v>
      </c>
      <c r="AD84" s="28"/>
      <c r="AE84" s="50">
        <f t="shared" si="21"/>
        <v>0</v>
      </c>
      <c r="AF84" s="28"/>
      <c r="AG84" s="28"/>
    </row>
    <row r="85" spans="1:33" hidden="1" outlineLevel="1">
      <c r="A85" s="19"/>
      <c r="B85" s="20"/>
      <c r="C85" s="76" t="str">
        <f>IFERROR(VLOOKUP(B85,'Liste Site FFME'!$A:$B,2,FALSE()),"")</f>
        <v/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17">
        <f t="shared" si="17"/>
        <v>0</v>
      </c>
      <c r="Z85" s="22"/>
      <c r="AA85" s="63">
        <f t="shared" si="18"/>
        <v>9</v>
      </c>
      <c r="AB85" s="63">
        <f t="shared" si="19"/>
        <v>0</v>
      </c>
      <c r="AC85" s="49" t="str">
        <f t="shared" si="20"/>
        <v>ok</v>
      </c>
      <c r="AD85" s="28"/>
      <c r="AE85" s="50">
        <f t="shared" si="21"/>
        <v>0</v>
      </c>
      <c r="AF85" s="28"/>
      <c r="AG85" s="28"/>
    </row>
    <row r="86" spans="1:33" hidden="1" outlineLevel="1">
      <c r="A86" s="19"/>
      <c r="B86" s="20"/>
      <c r="C86" s="76" t="str">
        <f>IFERROR(VLOOKUP(B86,'Liste Site FFME'!$A:$B,2,FALSE()),"")</f>
        <v/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17">
        <f t="shared" si="17"/>
        <v>0</v>
      </c>
      <c r="Z86" s="22"/>
      <c r="AA86" s="63">
        <f t="shared" si="18"/>
        <v>9</v>
      </c>
      <c r="AB86" s="63">
        <f t="shared" si="19"/>
        <v>0</v>
      </c>
      <c r="AC86" s="49" t="str">
        <f t="shared" si="20"/>
        <v>ok</v>
      </c>
      <c r="AD86" s="28"/>
      <c r="AE86" s="50">
        <f t="shared" si="21"/>
        <v>0</v>
      </c>
      <c r="AF86" s="28"/>
      <c r="AG86" s="28"/>
    </row>
    <row r="87" spans="1:33" hidden="1" outlineLevel="1">
      <c r="A87" s="19"/>
      <c r="B87" s="20"/>
      <c r="C87" s="76" t="str">
        <f>IFERROR(VLOOKUP(B87,'Liste Site FFME'!$A:$B,2,FALSE()),"")</f>
        <v/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17">
        <f t="shared" si="17"/>
        <v>0</v>
      </c>
      <c r="Z87" s="22"/>
      <c r="AA87" s="63">
        <f t="shared" si="18"/>
        <v>9</v>
      </c>
      <c r="AB87" s="63">
        <f t="shared" si="19"/>
        <v>0</v>
      </c>
      <c r="AC87" s="49" t="str">
        <f t="shared" si="20"/>
        <v>ok</v>
      </c>
      <c r="AD87" s="28"/>
      <c r="AE87" s="50">
        <f t="shared" si="21"/>
        <v>0</v>
      </c>
      <c r="AF87" s="28"/>
      <c r="AG87" s="28"/>
    </row>
    <row r="88" spans="1:33" hidden="1" outlineLevel="1">
      <c r="A88" s="19"/>
      <c r="B88" s="20"/>
      <c r="C88" s="76" t="str">
        <f>IFERROR(VLOOKUP(B88,'Liste Site FFME'!$A:$B,2,FALSE()),"")</f>
        <v/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17">
        <f t="shared" si="17"/>
        <v>0</v>
      </c>
      <c r="Z88" s="22"/>
      <c r="AA88" s="63">
        <f t="shared" si="18"/>
        <v>9</v>
      </c>
      <c r="AB88" s="63">
        <f t="shared" si="19"/>
        <v>0</v>
      </c>
      <c r="AC88" s="49" t="str">
        <f t="shared" si="20"/>
        <v>ok</v>
      </c>
      <c r="AD88" s="28"/>
      <c r="AE88" s="50">
        <f t="shared" si="21"/>
        <v>0</v>
      </c>
      <c r="AF88" s="28"/>
      <c r="AG88" s="28"/>
    </row>
    <row r="89" spans="1:33" hidden="1" outlineLevel="1">
      <c r="A89" s="19"/>
      <c r="B89" s="20"/>
      <c r="C89" s="76" t="str">
        <f>IFERROR(VLOOKUP(B89,'Liste Site FFME'!$A:$B,2,FALSE()),"")</f>
        <v/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17">
        <f t="shared" si="17"/>
        <v>0</v>
      </c>
      <c r="Z89" s="22"/>
      <c r="AA89" s="63">
        <f t="shared" si="18"/>
        <v>9</v>
      </c>
      <c r="AB89" s="63">
        <f t="shared" si="19"/>
        <v>0</v>
      </c>
      <c r="AC89" s="49" t="str">
        <f t="shared" si="20"/>
        <v>ok</v>
      </c>
      <c r="AD89" s="28"/>
      <c r="AE89" s="50">
        <f t="shared" si="21"/>
        <v>0</v>
      </c>
      <c r="AF89" s="28"/>
      <c r="AG89" s="28"/>
    </row>
    <row r="90" spans="1:33" hidden="1" outlineLevel="1">
      <c r="A90" s="19"/>
      <c r="B90" s="20"/>
      <c r="C90" s="76" t="str">
        <f>IFERROR(VLOOKUP(B90,'Liste Site FFME'!$A:$B,2,FALSE()),"")</f>
        <v/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17">
        <f t="shared" si="17"/>
        <v>0</v>
      </c>
      <c r="Z90" s="22"/>
      <c r="AA90" s="63">
        <f t="shared" si="18"/>
        <v>9</v>
      </c>
      <c r="AB90" s="63">
        <f t="shared" si="19"/>
        <v>0</v>
      </c>
      <c r="AC90" s="49" t="str">
        <f t="shared" si="20"/>
        <v>ok</v>
      </c>
      <c r="AD90" s="28"/>
      <c r="AE90" s="50">
        <f t="shared" si="21"/>
        <v>0</v>
      </c>
      <c r="AF90" s="28"/>
      <c r="AG90" s="28"/>
    </row>
    <row r="91" spans="1:33" hidden="1" outlineLevel="1">
      <c r="A91" s="19"/>
      <c r="B91" s="20"/>
      <c r="C91" s="76" t="str">
        <f>IFERROR(VLOOKUP(B91,'Liste Site FFME'!$A:$B,2,FALSE()),"")</f>
        <v/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17">
        <f t="shared" si="17"/>
        <v>0</v>
      </c>
      <c r="Z91" s="22"/>
      <c r="AA91" s="63">
        <f t="shared" si="18"/>
        <v>9</v>
      </c>
      <c r="AB91" s="63">
        <f t="shared" si="19"/>
        <v>0</v>
      </c>
      <c r="AC91" s="49" t="str">
        <f t="shared" si="20"/>
        <v>ok</v>
      </c>
      <c r="AD91" s="28"/>
      <c r="AE91" s="50">
        <f t="shared" si="21"/>
        <v>0</v>
      </c>
      <c r="AF91" s="28"/>
      <c r="AG91" s="28"/>
    </row>
    <row r="92" spans="1:33" hidden="1" outlineLevel="1">
      <c r="A92" s="19"/>
      <c r="B92" s="20"/>
      <c r="C92" s="76" t="str">
        <f>IFERROR(VLOOKUP(B92,'Liste Site FFME'!$A:$B,2,FALSE()),"")</f>
        <v/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17">
        <f t="shared" si="17"/>
        <v>0</v>
      </c>
      <c r="Z92" s="22"/>
      <c r="AA92" s="63">
        <f t="shared" si="18"/>
        <v>9</v>
      </c>
      <c r="AB92" s="63">
        <f t="shared" si="19"/>
        <v>0</v>
      </c>
      <c r="AC92" s="49" t="str">
        <f t="shared" si="20"/>
        <v>ok</v>
      </c>
      <c r="AD92" s="28"/>
      <c r="AE92" s="50">
        <f t="shared" si="21"/>
        <v>0</v>
      </c>
      <c r="AF92" s="28"/>
      <c r="AG92" s="28"/>
    </row>
    <row r="93" spans="1:33" hidden="1" outlineLevel="1">
      <c r="A93" s="19"/>
      <c r="B93" s="20"/>
      <c r="C93" s="76" t="str">
        <f>IFERROR(VLOOKUP(B93,'Liste Site FFME'!$A:$B,2,FALSE()),"")</f>
        <v/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17">
        <f t="shared" si="17"/>
        <v>0</v>
      </c>
      <c r="Z93" s="22"/>
      <c r="AA93" s="63">
        <f t="shared" si="18"/>
        <v>9</v>
      </c>
      <c r="AB93" s="63">
        <f t="shared" si="19"/>
        <v>0</v>
      </c>
      <c r="AC93" s="49" t="str">
        <f t="shared" si="20"/>
        <v>ok</v>
      </c>
      <c r="AD93" s="28"/>
      <c r="AE93" s="50">
        <f t="shared" si="21"/>
        <v>0</v>
      </c>
      <c r="AF93" s="28"/>
      <c r="AG93" s="28"/>
    </row>
    <row r="94" spans="1:33" hidden="1" outlineLevel="1">
      <c r="A94" s="19"/>
      <c r="B94" s="20"/>
      <c r="C94" s="76" t="str">
        <f>IFERROR(VLOOKUP(B94,'Liste Site FFME'!$A:$B,2,FALSE()),"")</f>
        <v/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17">
        <f t="shared" si="17"/>
        <v>0</v>
      </c>
      <c r="Z94" s="22"/>
      <c r="AA94" s="63">
        <f t="shared" si="18"/>
        <v>9</v>
      </c>
      <c r="AB94" s="63">
        <f t="shared" si="19"/>
        <v>0</v>
      </c>
      <c r="AC94" s="49" t="str">
        <f t="shared" si="20"/>
        <v>ok</v>
      </c>
      <c r="AD94" s="28"/>
      <c r="AE94" s="50">
        <f t="shared" si="21"/>
        <v>0</v>
      </c>
      <c r="AF94" s="28"/>
      <c r="AG94" s="28"/>
    </row>
    <row r="95" spans="1:33" hidden="1" outlineLevel="1">
      <c r="A95" s="19"/>
      <c r="B95" s="20"/>
      <c r="C95" s="76" t="str">
        <f>IFERROR(VLOOKUP(B95,'Liste Site FFME'!$A:$B,2,FALSE()),"")</f>
        <v/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17">
        <f t="shared" si="17"/>
        <v>0</v>
      </c>
      <c r="Z95" s="22"/>
      <c r="AA95" s="63">
        <f t="shared" si="18"/>
        <v>9</v>
      </c>
      <c r="AB95" s="63">
        <f t="shared" si="19"/>
        <v>0</v>
      </c>
      <c r="AC95" s="49" t="str">
        <f t="shared" si="20"/>
        <v>ok</v>
      </c>
      <c r="AD95" s="28"/>
      <c r="AE95" s="50">
        <f t="shared" si="21"/>
        <v>0</v>
      </c>
      <c r="AF95" s="28"/>
      <c r="AG95" s="28"/>
    </row>
    <row r="96" spans="1:33" hidden="1" outlineLevel="1">
      <c r="A96" s="19"/>
      <c r="B96" s="20"/>
      <c r="C96" s="76" t="str">
        <f>IFERROR(VLOOKUP(B96,'Liste Site FFME'!$A:$B,2,FALSE()),"")</f>
        <v/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17">
        <f t="shared" si="17"/>
        <v>0</v>
      </c>
      <c r="Z96" s="22"/>
      <c r="AA96" s="63">
        <f t="shared" si="18"/>
        <v>9</v>
      </c>
      <c r="AB96" s="63">
        <f t="shared" si="19"/>
        <v>0</v>
      </c>
      <c r="AC96" s="49" t="str">
        <f t="shared" si="20"/>
        <v>ok</v>
      </c>
      <c r="AD96" s="28"/>
      <c r="AE96" s="50">
        <f t="shared" si="21"/>
        <v>0</v>
      </c>
      <c r="AF96" s="28"/>
      <c r="AG96" s="28"/>
    </row>
    <row r="97" spans="1:33" hidden="1" outlineLevel="1">
      <c r="A97" s="19"/>
      <c r="B97" s="20"/>
      <c r="C97" s="76" t="str">
        <f>IFERROR(VLOOKUP(B97,'Liste Site FFME'!$A:$B,2,FALSE()),"")</f>
        <v/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17">
        <f t="shared" si="17"/>
        <v>0</v>
      </c>
      <c r="Z97" s="22"/>
      <c r="AA97" s="63">
        <f t="shared" si="18"/>
        <v>9</v>
      </c>
      <c r="AB97" s="63">
        <f t="shared" si="19"/>
        <v>0</v>
      </c>
      <c r="AC97" s="49" t="str">
        <f t="shared" si="20"/>
        <v>ok</v>
      </c>
      <c r="AD97" s="28"/>
      <c r="AE97" s="50">
        <f t="shared" si="21"/>
        <v>0</v>
      </c>
      <c r="AF97" s="28"/>
      <c r="AG97" s="28"/>
    </row>
    <row r="98" spans="1:33" hidden="1" outlineLevel="1">
      <c r="A98" s="19"/>
      <c r="B98" s="20"/>
      <c r="C98" s="76" t="str">
        <f>IFERROR(VLOOKUP(B98,'Liste Site FFME'!$A:$B,2,FALSE()),"")</f>
        <v/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17">
        <f t="shared" si="17"/>
        <v>0</v>
      </c>
      <c r="Z98" s="22"/>
      <c r="AA98" s="63">
        <f t="shared" si="18"/>
        <v>9</v>
      </c>
      <c r="AB98" s="63">
        <f t="shared" si="19"/>
        <v>0</v>
      </c>
      <c r="AC98" s="49" t="str">
        <f t="shared" si="20"/>
        <v>ok</v>
      </c>
      <c r="AD98" s="28"/>
      <c r="AE98" s="50">
        <f t="shared" si="21"/>
        <v>0</v>
      </c>
      <c r="AF98" s="28"/>
      <c r="AG98" s="28"/>
    </row>
    <row r="99" spans="1:33" hidden="1" outlineLevel="1">
      <c r="A99" s="19"/>
      <c r="B99" s="20"/>
      <c r="C99" s="76" t="str">
        <f>IFERROR(VLOOKUP(B99,'Liste Site FFME'!$A:$B,2,FALSE()),"")</f>
        <v/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17">
        <f t="shared" si="17"/>
        <v>0</v>
      </c>
      <c r="Z99" s="22"/>
      <c r="AA99" s="63">
        <f t="shared" si="18"/>
        <v>9</v>
      </c>
      <c r="AB99" s="63">
        <f t="shared" si="19"/>
        <v>0</v>
      </c>
      <c r="AC99" s="49" t="str">
        <f t="shared" si="20"/>
        <v>ok</v>
      </c>
      <c r="AD99" s="28"/>
      <c r="AE99" s="50">
        <f t="shared" si="21"/>
        <v>0</v>
      </c>
      <c r="AF99" s="28"/>
      <c r="AG99" s="28"/>
    </row>
    <row r="100" spans="1:33" hidden="1" outlineLevel="1">
      <c r="A100" s="19"/>
      <c r="B100" s="20"/>
      <c r="C100" s="76" t="str">
        <f>IFERROR(VLOOKUP(B100,'Liste Site FFME'!$A:$B,2,FALSE()),"")</f>
        <v/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17">
        <f t="shared" si="17"/>
        <v>0</v>
      </c>
      <c r="Z100" s="22"/>
      <c r="AA100" s="63">
        <f t="shared" si="18"/>
        <v>9</v>
      </c>
      <c r="AB100" s="63">
        <f t="shared" si="19"/>
        <v>0</v>
      </c>
      <c r="AC100" s="49" t="str">
        <f t="shared" si="20"/>
        <v>ok</v>
      </c>
      <c r="AD100" s="28"/>
      <c r="AE100" s="50">
        <f t="shared" si="21"/>
        <v>0</v>
      </c>
      <c r="AF100" s="28"/>
      <c r="AG100" s="28"/>
    </row>
    <row r="101" spans="1:33" hidden="1" outlineLevel="1">
      <c r="A101" s="19"/>
      <c r="B101" s="20"/>
      <c r="C101" s="76" t="str">
        <f>IFERROR(VLOOKUP(B101,'Liste Site FFME'!$A:$B,2,FALSE()),"")</f>
        <v/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17">
        <f t="shared" si="17"/>
        <v>0</v>
      </c>
      <c r="Z101" s="22"/>
      <c r="AA101" s="63">
        <f t="shared" si="18"/>
        <v>9</v>
      </c>
      <c r="AB101" s="63">
        <f t="shared" si="19"/>
        <v>0</v>
      </c>
      <c r="AC101" s="49" t="str">
        <f t="shared" si="20"/>
        <v>ok</v>
      </c>
      <c r="AD101" s="28"/>
      <c r="AE101" s="50">
        <f t="shared" si="21"/>
        <v>0</v>
      </c>
      <c r="AF101" s="28"/>
      <c r="AG101" s="28"/>
    </row>
    <row r="102" spans="1:33" collapsed="1">
      <c r="A102" s="19"/>
      <c r="B102" s="20"/>
      <c r="C102" s="76" t="str">
        <f>IFERROR(VLOOKUP(B102,'Liste Site FFME'!$A:$B,2,FALSE()),"")</f>
        <v/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17">
        <f t="shared" si="17"/>
        <v>0</v>
      </c>
      <c r="Z102" s="22"/>
      <c r="AA102" s="63">
        <f t="shared" si="18"/>
        <v>9</v>
      </c>
      <c r="AB102" s="63">
        <f t="shared" si="19"/>
        <v>0</v>
      </c>
      <c r="AC102" s="49" t="str">
        <f t="shared" si="20"/>
        <v>ok</v>
      </c>
      <c r="AD102" s="28"/>
      <c r="AE102" s="50">
        <f t="shared" si="21"/>
        <v>0</v>
      </c>
      <c r="AF102" s="28"/>
      <c r="AG102" s="28"/>
    </row>
    <row r="103" spans="1:33">
      <c r="A103" s="19"/>
      <c r="B103" s="20"/>
      <c r="C103" s="76" t="str">
        <f>IFERROR(VLOOKUP(B103,'Liste Site FFME'!$A:$B,2,FALSE()),"")</f>
        <v/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17">
        <f t="shared" si="17"/>
        <v>0</v>
      </c>
      <c r="Z103" s="22"/>
      <c r="AA103" s="63">
        <f t="shared" si="18"/>
        <v>9</v>
      </c>
      <c r="AB103" s="63">
        <f t="shared" si="19"/>
        <v>0</v>
      </c>
      <c r="AC103" s="49" t="str">
        <f t="shared" si="20"/>
        <v>ok</v>
      </c>
      <c r="AD103" s="28"/>
      <c r="AE103" s="50">
        <f t="shared" si="21"/>
        <v>0</v>
      </c>
      <c r="AF103" s="28"/>
      <c r="AG103" s="28"/>
    </row>
    <row r="104" spans="1:33">
      <c r="A104" s="19"/>
      <c r="B104" s="20"/>
      <c r="C104" s="76" t="str">
        <f>IFERROR(VLOOKUP(B104,'Liste Site FFME'!$A:$B,2,FALSE()),"")</f>
        <v/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17">
        <f t="shared" si="17"/>
        <v>0</v>
      </c>
      <c r="Z104" s="22"/>
      <c r="AA104" s="63">
        <f t="shared" si="18"/>
        <v>9</v>
      </c>
      <c r="AB104" s="63">
        <f t="shared" si="19"/>
        <v>0</v>
      </c>
      <c r="AC104" s="49" t="str">
        <f t="shared" si="20"/>
        <v>ok</v>
      </c>
      <c r="AD104" s="28"/>
      <c r="AE104" s="50">
        <f t="shared" si="21"/>
        <v>0</v>
      </c>
      <c r="AF104" s="28"/>
      <c r="AG104" s="28"/>
    </row>
    <row r="105" spans="1:33">
      <c r="A105" s="19"/>
      <c r="B105" s="20"/>
      <c r="C105" s="76" t="str">
        <f>IFERROR(VLOOKUP(B105,'Liste Site FFME'!$A:$B,2,FALSE()),"")</f>
        <v/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17">
        <f t="shared" si="17"/>
        <v>0</v>
      </c>
      <c r="Z105" s="22"/>
      <c r="AA105" s="63">
        <f t="shared" si="18"/>
        <v>9</v>
      </c>
      <c r="AB105" s="63">
        <f t="shared" si="19"/>
        <v>0</v>
      </c>
      <c r="AC105" s="49" t="str">
        <f t="shared" si="20"/>
        <v>ok</v>
      </c>
      <c r="AD105" s="28"/>
      <c r="AE105" s="50">
        <f t="shared" si="21"/>
        <v>0</v>
      </c>
      <c r="AF105" s="28"/>
      <c r="AG105" s="28"/>
    </row>
    <row r="106" spans="1:33">
      <c r="A106" s="19"/>
      <c r="B106" s="20"/>
      <c r="C106" s="76" t="str">
        <f>IFERROR(VLOOKUP(B106,'Liste Site FFME'!$A:$B,2,FALSE()),"")</f>
        <v/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17">
        <f t="shared" ref="Y106:Y137" si="22">SUMIF(D106:X106,1,$D$7:$X$7)</f>
        <v>0</v>
      </c>
      <c r="Z106" s="22"/>
      <c r="AA106" s="63">
        <f t="shared" ref="AA106:AA115" si="23">IF(AD106="x","*",RANK(AE106,$AE$10:$AE$101))</f>
        <v>9</v>
      </c>
      <c r="AB106" s="63">
        <f t="shared" ref="AB106:AB115" si="24">SUM(D106:X106)</f>
        <v>0</v>
      </c>
      <c r="AC106" s="49" t="str">
        <f t="shared" ref="AC106:AC115" si="25">IF(Y106&lt;Y107,"ERR","ok")</f>
        <v>ok</v>
      </c>
      <c r="AD106" s="28"/>
      <c r="AE106" s="50">
        <f t="shared" ref="AE106:AE137" si="26">IF(AD106="x",0,Y106)</f>
        <v>0</v>
      </c>
      <c r="AF106" s="28"/>
      <c r="AG106" s="28"/>
    </row>
    <row r="107" spans="1:33">
      <c r="A107" s="19"/>
      <c r="B107" s="20"/>
      <c r="C107" s="76" t="str">
        <f>IFERROR(VLOOKUP(B107,'Liste Site FFME'!$A:$B,2,FALSE()),"")</f>
        <v/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17">
        <f t="shared" si="22"/>
        <v>0</v>
      </c>
      <c r="Z107" s="22"/>
      <c r="AA107" s="63">
        <f t="shared" si="23"/>
        <v>9</v>
      </c>
      <c r="AB107" s="63">
        <f t="shared" si="24"/>
        <v>0</v>
      </c>
      <c r="AC107" s="49" t="str">
        <f t="shared" si="25"/>
        <v>ok</v>
      </c>
      <c r="AD107" s="28"/>
      <c r="AE107" s="50">
        <f t="shared" si="26"/>
        <v>0</v>
      </c>
      <c r="AF107" s="28"/>
      <c r="AG107" s="28"/>
    </row>
    <row r="108" spans="1:33">
      <c r="A108" s="19"/>
      <c r="B108" s="20"/>
      <c r="C108" s="76" t="str">
        <f>IFERROR(VLOOKUP(B108,'Liste Site FFME'!$A:$B,2,FALSE()),"")</f>
        <v/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17">
        <f t="shared" si="22"/>
        <v>0</v>
      </c>
      <c r="Z108" s="22"/>
      <c r="AA108" s="63">
        <f t="shared" si="23"/>
        <v>9</v>
      </c>
      <c r="AB108" s="63">
        <f t="shared" si="24"/>
        <v>0</v>
      </c>
      <c r="AC108" s="49" t="str">
        <f t="shared" si="25"/>
        <v>ok</v>
      </c>
      <c r="AD108" s="28"/>
      <c r="AE108" s="50">
        <f t="shared" si="26"/>
        <v>0</v>
      </c>
      <c r="AF108" s="28"/>
      <c r="AG108" s="28"/>
    </row>
    <row r="109" spans="1:33">
      <c r="A109" s="19"/>
      <c r="B109" s="20"/>
      <c r="C109" s="76" t="str">
        <f>IFERROR(VLOOKUP(B109,'Liste Site FFME'!$A:$B,2,FALSE()),"")</f>
        <v/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17">
        <f t="shared" si="22"/>
        <v>0</v>
      </c>
      <c r="Z109" s="22"/>
      <c r="AA109" s="63">
        <f t="shared" si="23"/>
        <v>9</v>
      </c>
      <c r="AB109" s="63">
        <f t="shared" si="24"/>
        <v>0</v>
      </c>
      <c r="AC109" s="49" t="str">
        <f t="shared" si="25"/>
        <v>ok</v>
      </c>
      <c r="AD109" s="28"/>
      <c r="AE109" s="50">
        <f t="shared" si="26"/>
        <v>0</v>
      </c>
      <c r="AF109" s="28"/>
      <c r="AG109" s="28"/>
    </row>
    <row r="110" spans="1:33">
      <c r="A110" s="19"/>
      <c r="B110" s="20"/>
      <c r="C110" s="76" t="str">
        <f>IFERROR(VLOOKUP(B110,'Liste Site FFME'!$A:$B,2,FALSE()),"")</f>
        <v/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17">
        <f t="shared" si="22"/>
        <v>0</v>
      </c>
      <c r="Z110" s="22"/>
      <c r="AA110" s="63">
        <f t="shared" si="23"/>
        <v>9</v>
      </c>
      <c r="AB110" s="63">
        <f t="shared" si="24"/>
        <v>0</v>
      </c>
      <c r="AC110" s="49" t="str">
        <f t="shared" si="25"/>
        <v>ok</v>
      </c>
      <c r="AD110" s="28"/>
      <c r="AE110" s="50">
        <f t="shared" si="26"/>
        <v>0</v>
      </c>
      <c r="AF110" s="28"/>
      <c r="AG110" s="28"/>
    </row>
    <row r="111" spans="1:33">
      <c r="A111" s="19"/>
      <c r="B111" s="20"/>
      <c r="C111" s="76" t="str">
        <f>IFERROR(VLOOKUP(B111,'Liste Site FFME'!$A:$B,2,FALSE()),"")</f>
        <v/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17">
        <f t="shared" si="22"/>
        <v>0</v>
      </c>
      <c r="Z111" s="22"/>
      <c r="AA111" s="63">
        <f t="shared" si="23"/>
        <v>9</v>
      </c>
      <c r="AB111" s="63">
        <f t="shared" si="24"/>
        <v>0</v>
      </c>
      <c r="AC111" s="49" t="str">
        <f t="shared" si="25"/>
        <v>ok</v>
      </c>
      <c r="AD111" s="28"/>
      <c r="AE111" s="50">
        <f t="shared" si="26"/>
        <v>0</v>
      </c>
      <c r="AF111" s="28"/>
      <c r="AG111" s="28"/>
    </row>
    <row r="112" spans="1:33">
      <c r="A112" s="19"/>
      <c r="B112" s="20"/>
      <c r="C112" s="76" t="str">
        <f>IFERROR(VLOOKUP(B112,'Liste Site FFME'!$A:$B,2,FALSE()),"")</f>
        <v/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17">
        <f t="shared" si="22"/>
        <v>0</v>
      </c>
      <c r="Z112" s="22"/>
      <c r="AA112" s="63">
        <f t="shared" si="23"/>
        <v>9</v>
      </c>
      <c r="AB112" s="63">
        <f t="shared" si="24"/>
        <v>0</v>
      </c>
      <c r="AC112" s="49" t="str">
        <f t="shared" si="25"/>
        <v>ok</v>
      </c>
      <c r="AD112" s="28"/>
      <c r="AE112" s="50">
        <f t="shared" si="26"/>
        <v>0</v>
      </c>
      <c r="AF112" s="28"/>
      <c r="AG112" s="28"/>
    </row>
    <row r="113" spans="1:33">
      <c r="A113" s="19"/>
      <c r="B113" s="20"/>
      <c r="C113" s="76" t="str">
        <f>IFERROR(VLOOKUP(B113,'Liste Site FFME'!$A:$B,2,FALSE()),"")</f>
        <v/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17">
        <f t="shared" si="22"/>
        <v>0</v>
      </c>
      <c r="Z113" s="22"/>
      <c r="AA113" s="63">
        <f t="shared" si="23"/>
        <v>9</v>
      </c>
      <c r="AB113" s="63">
        <f t="shared" si="24"/>
        <v>0</v>
      </c>
      <c r="AC113" s="49" t="str">
        <f t="shared" si="25"/>
        <v>ok</v>
      </c>
      <c r="AD113" s="28"/>
      <c r="AE113" s="50">
        <f t="shared" si="26"/>
        <v>0</v>
      </c>
      <c r="AF113" s="28"/>
      <c r="AG113" s="28"/>
    </row>
    <row r="114" spans="1:33">
      <c r="A114" s="19"/>
      <c r="B114" s="20"/>
      <c r="C114" s="76" t="str">
        <f>IFERROR(VLOOKUP(B114,'Liste Site FFME'!$A:$B,2,FALSE()),"")</f>
        <v/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17">
        <f t="shared" si="22"/>
        <v>0</v>
      </c>
      <c r="Z114" s="22"/>
      <c r="AA114" s="63">
        <f t="shared" si="23"/>
        <v>9</v>
      </c>
      <c r="AB114" s="63">
        <f t="shared" si="24"/>
        <v>0</v>
      </c>
      <c r="AC114" s="49" t="str">
        <f t="shared" si="25"/>
        <v>ok</v>
      </c>
      <c r="AD114" s="28"/>
      <c r="AE114" s="50">
        <f t="shared" si="26"/>
        <v>0</v>
      </c>
      <c r="AF114" s="28"/>
      <c r="AG114" s="28"/>
    </row>
    <row r="115" spans="1:33">
      <c r="A115" s="19"/>
      <c r="B115" s="20"/>
      <c r="C115" s="76" t="str">
        <f>IFERROR(VLOOKUP(B115,'Liste Site FFME'!$A:$B,2,FALSE()),"")</f>
        <v/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17">
        <f t="shared" si="22"/>
        <v>0</v>
      </c>
      <c r="Z115" s="22"/>
      <c r="AA115" s="63">
        <f t="shared" si="23"/>
        <v>9</v>
      </c>
      <c r="AB115" s="63">
        <f t="shared" si="24"/>
        <v>0</v>
      </c>
      <c r="AC115" s="49" t="str">
        <f t="shared" si="25"/>
        <v>ok</v>
      </c>
      <c r="AD115" s="28"/>
      <c r="AE115" s="50">
        <f t="shared" si="26"/>
        <v>0</v>
      </c>
      <c r="AF115" s="28"/>
      <c r="AG115" s="28"/>
    </row>
    <row r="116" spans="1:33">
      <c r="A116" s="19"/>
      <c r="B116" s="20"/>
      <c r="C116" s="76" t="str">
        <f>IFERROR(VLOOKUP(B116,'Liste Site FFME'!$A:$B,2,FALSE()),"")</f>
        <v/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17"/>
      <c r="Z116" s="22"/>
      <c r="AA116" s="63"/>
      <c r="AB116" s="63"/>
      <c r="AC116" s="49"/>
      <c r="AD116" s="28"/>
      <c r="AE116" s="50"/>
      <c r="AF116" s="28"/>
      <c r="AG116" s="28"/>
    </row>
    <row r="117" spans="1:33">
      <c r="A117" s="19"/>
      <c r="B117" s="20"/>
      <c r="C117" s="76" t="str">
        <f>IFERROR(VLOOKUP(B117,'Liste Site FFME'!$A:$B,2,FALSE()),"")</f>
        <v/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17"/>
      <c r="Z117" s="22"/>
      <c r="AA117" s="63"/>
      <c r="AB117" s="63"/>
      <c r="AC117" s="49"/>
      <c r="AD117" s="28"/>
      <c r="AE117" s="50"/>
      <c r="AF117" s="28"/>
      <c r="AG117" s="28"/>
    </row>
    <row r="118" spans="1:33">
      <c r="A118" s="19"/>
      <c r="B118" s="20"/>
      <c r="C118" s="76" t="str">
        <f>IFERROR(VLOOKUP(B118,'Liste Site FFME'!$A:$B,2,FALSE()),"")</f>
        <v/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17"/>
      <c r="Z118" s="22"/>
      <c r="AA118" s="63"/>
      <c r="AB118" s="63"/>
      <c r="AC118" s="49"/>
      <c r="AD118" s="28"/>
      <c r="AE118" s="50"/>
      <c r="AF118" s="28"/>
      <c r="AG118" s="28"/>
    </row>
    <row r="119" spans="1:33">
      <c r="A119" s="19"/>
      <c r="B119" s="20"/>
      <c r="C119" s="76" t="str">
        <f>IFERROR(VLOOKUP(B119,'Liste Site FFME'!$A:$B,2,FALSE()),"")</f>
        <v/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17"/>
      <c r="Z119" s="22"/>
      <c r="AA119" s="63"/>
      <c r="AB119" s="63"/>
      <c r="AC119" s="49"/>
      <c r="AD119" s="28"/>
      <c r="AE119" s="50"/>
      <c r="AF119" s="28"/>
      <c r="AG119" s="28"/>
    </row>
    <row r="120" spans="1:33">
      <c r="A120" s="19"/>
      <c r="B120" s="20"/>
      <c r="C120" s="76" t="str">
        <f>IFERROR(VLOOKUP(B120,'Liste Site FFME'!$A:$B,2,FALSE()),"")</f>
        <v/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17"/>
      <c r="Z120" s="22"/>
      <c r="AA120" s="63"/>
      <c r="AB120" s="63"/>
      <c r="AC120" s="49"/>
      <c r="AD120" s="28"/>
      <c r="AE120" s="50"/>
      <c r="AF120" s="28"/>
      <c r="AG120" s="28"/>
    </row>
    <row r="121" spans="1:33">
      <c r="A121" s="19"/>
      <c r="B121" s="20"/>
      <c r="C121" s="76" t="str">
        <f>IFERROR(VLOOKUP(B121,'Liste Site FFME'!$A:$B,2,FALSE()),"")</f>
        <v/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17"/>
      <c r="Z121" s="22"/>
      <c r="AA121" s="63"/>
      <c r="AB121" s="63"/>
      <c r="AC121" s="49"/>
      <c r="AD121" s="28"/>
      <c r="AE121" s="50"/>
      <c r="AF121" s="28"/>
      <c r="AG121" s="28"/>
    </row>
    <row r="122" spans="1:33">
      <c r="A122" s="19"/>
      <c r="B122" s="20"/>
      <c r="C122" s="76" t="str">
        <f>IFERROR(VLOOKUP(B122,'Liste Site FFME'!$A:$B,2,FALSE()),"")</f>
        <v/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17"/>
      <c r="Z122" s="22"/>
      <c r="AA122" s="63"/>
      <c r="AB122" s="63"/>
      <c r="AC122" s="49"/>
      <c r="AD122" s="28"/>
      <c r="AE122" s="50"/>
      <c r="AF122" s="28"/>
      <c r="AG122" s="28"/>
    </row>
    <row r="123" spans="1:33">
      <c r="A123" s="19"/>
      <c r="B123" s="20"/>
      <c r="C123" s="76" t="str">
        <f>IFERROR(VLOOKUP(B123,'Liste Site FFME'!$A:$B,2,FALSE()),"")</f>
        <v/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17"/>
      <c r="Z123" s="22"/>
      <c r="AA123" s="63"/>
      <c r="AB123" s="63"/>
      <c r="AC123" s="49"/>
      <c r="AD123" s="28"/>
      <c r="AE123" s="50"/>
      <c r="AF123" s="28"/>
      <c r="AG123" s="28"/>
    </row>
    <row r="124" spans="1:33">
      <c r="A124" s="19"/>
      <c r="B124" s="20"/>
      <c r="C124" s="76" t="str">
        <f>IFERROR(VLOOKUP(B124,'Liste Site FFME'!$A:$B,2,FALSE()),"")</f>
        <v/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17"/>
      <c r="Z124" s="22"/>
      <c r="AA124" s="63"/>
      <c r="AB124" s="63"/>
      <c r="AC124" s="49"/>
      <c r="AD124" s="28"/>
      <c r="AE124" s="50"/>
      <c r="AF124" s="28"/>
      <c r="AG124" s="28"/>
    </row>
    <row r="125" spans="1:33">
      <c r="A125" s="19"/>
      <c r="B125" s="20"/>
      <c r="C125" s="76" t="str">
        <f>IFERROR(VLOOKUP(B125,'Liste Site FFME'!$A:$B,2,FALSE()),"")</f>
        <v/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17"/>
      <c r="Z125" s="22"/>
      <c r="AA125" s="63"/>
      <c r="AB125" s="63"/>
      <c r="AC125" s="49"/>
      <c r="AD125" s="28"/>
      <c r="AE125" s="50"/>
      <c r="AF125" s="28"/>
      <c r="AG125" s="28"/>
    </row>
    <row r="126" spans="1:33">
      <c r="A126" s="19"/>
      <c r="B126" s="20"/>
      <c r="C126" s="76" t="str">
        <f>IFERROR(VLOOKUP(B126,'Liste Site FFME'!$A:$B,2,FALSE()),"")</f>
        <v/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17"/>
      <c r="Z126" s="22"/>
      <c r="AA126" s="63"/>
      <c r="AB126" s="63"/>
      <c r="AC126" s="49"/>
      <c r="AD126" s="28"/>
      <c r="AE126" s="50"/>
      <c r="AF126" s="28"/>
      <c r="AG126" s="28"/>
    </row>
    <row r="127" spans="1:33">
      <c r="A127" s="19"/>
      <c r="B127" s="20"/>
      <c r="C127" s="76" t="str">
        <f>IFERROR(VLOOKUP(B127,'Liste Site FFME'!$A:$B,2,FALSE()),"")</f>
        <v/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17"/>
      <c r="Z127" s="22"/>
      <c r="AA127" s="63"/>
      <c r="AB127" s="63"/>
      <c r="AC127" s="49"/>
      <c r="AD127" s="28"/>
      <c r="AE127" s="50"/>
      <c r="AF127" s="28"/>
      <c r="AG127" s="28"/>
    </row>
    <row r="128" spans="1:33">
      <c r="A128" s="19"/>
      <c r="B128" s="20"/>
      <c r="C128" s="76" t="str">
        <f>IFERROR(VLOOKUP(B128,'Liste Site FFME'!$A:$B,2,FALSE()),"")</f>
        <v/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17"/>
      <c r="Z128" s="22"/>
      <c r="AA128" s="63"/>
      <c r="AB128" s="63"/>
      <c r="AC128" s="49"/>
      <c r="AD128" s="28"/>
      <c r="AE128" s="50"/>
      <c r="AF128" s="28"/>
      <c r="AG128" s="28"/>
    </row>
    <row r="129" spans="1:33">
      <c r="A129" s="19"/>
      <c r="B129" s="20"/>
      <c r="C129" s="76" t="str">
        <f>IFERROR(VLOOKUP(B129,'Liste Site FFME'!$A:$B,2,FALSE()),"")</f>
        <v/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17"/>
      <c r="Z129" s="22"/>
      <c r="AA129" s="63"/>
      <c r="AB129" s="63"/>
      <c r="AC129" s="49"/>
      <c r="AD129" s="28"/>
      <c r="AE129" s="50"/>
      <c r="AF129" s="28"/>
      <c r="AG129" s="28"/>
    </row>
  </sheetData>
  <sheetProtection selectLockedCells="1"/>
  <autoFilter ref="A9:AG9" xr:uid="{00000000-0009-0000-0000-000006000000}">
    <sortState xmlns:xlrd2="http://schemas.microsoft.com/office/spreadsheetml/2017/richdata2" ref="A10:AG129">
      <sortCondition descending="1" ref="Y9"/>
    </sortState>
  </autoFilter>
  <mergeCells count="6">
    <mergeCell ref="AC8:AG8"/>
    <mergeCell ref="H3:J3"/>
    <mergeCell ref="N3:X3"/>
    <mergeCell ref="Z3:AB3"/>
    <mergeCell ref="A4:B8"/>
    <mergeCell ref="Z4:AB8"/>
  </mergeCells>
  <conditionalFormatting sqref="A1:XFD1">
    <cfRule type="cellIs" dxfId="34" priority="3" operator="equal">
      <formula>"z"</formula>
    </cfRule>
  </conditionalFormatting>
  <conditionalFormatting sqref="D10:X129">
    <cfRule type="cellIs" dxfId="33" priority="1" operator="equal">
      <formula>1</formula>
    </cfRule>
    <cfRule type="cellIs" dxfId="32" priority="2" operator="greaterThan">
      <formula>1</formula>
    </cfRule>
  </conditionalFormatting>
  <conditionalFormatting sqref="AC1:AC1048576">
    <cfRule type="containsText" dxfId="31" priority="4" operator="containsText" text="ERR">
      <formula>NOT(ISERROR(SEARCH("ERR",AC1)))</formula>
    </cfRule>
  </conditionalFormatting>
  <dataValidations disablePrompts="1" count="1">
    <dataValidation type="list" allowBlank="1" showInputMessage="1" showErrorMessage="1" sqref="AD10:AD129 AF10:AG129" xr:uid="{00000000-0002-0000-0600-000000000000}">
      <formula1>"',x,"</formula1>
    </dataValidation>
  </dataValidations>
  <pageMargins left="0.19685039370078741" right="0.19685039370078741" top="0.19685039370078741" bottom="0.19685039370078741" header="0.31496062992125984" footer="0.31496062992125984"/>
  <pageSetup paperSize="9" scale="7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  <pageSetUpPr fitToPage="1"/>
  </sheetPr>
  <dimension ref="A1:AH129"/>
  <sheetViews>
    <sheetView tabSelected="1" zoomScale="90" zoomScaleNormal="90" workbookViewId="0">
      <selection activeCell="P32" sqref="P32"/>
    </sheetView>
  </sheetViews>
  <sheetFormatPr baseColWidth="10" defaultRowHeight="14.4" outlineLevelRow="1"/>
  <cols>
    <col min="1" max="1" width="7.44140625" style="5" customWidth="1"/>
    <col min="2" max="2" width="28.5546875" customWidth="1"/>
    <col min="3" max="3" width="24.6640625" customWidth="1"/>
    <col min="4" max="23" width="5.6640625" style="18" customWidth="1"/>
    <col min="24" max="24" width="5.6640625" style="18" hidden="1" customWidth="1"/>
    <col min="25" max="25" width="8" style="6" customWidth="1"/>
    <col min="26" max="26" width="9.6640625" style="2" customWidth="1"/>
    <col min="27" max="27" width="5.6640625" style="2" customWidth="1"/>
    <col min="28" max="28" width="11.44140625" style="2" customWidth="1"/>
    <col min="29" max="29" width="14" style="2" customWidth="1"/>
    <col min="30" max="30" width="10" style="2" customWidth="1"/>
    <col min="31" max="31" width="12.5546875" customWidth="1"/>
    <col min="32" max="32" width="7.109375" customWidth="1"/>
    <col min="33" max="33" width="8.88671875" customWidth="1"/>
    <col min="34" max="34" width="3.44140625" style="54" customWidth="1"/>
  </cols>
  <sheetData>
    <row r="1" spans="1:34" ht="16.5" customHeight="1">
      <c r="A1" s="53"/>
      <c r="B1" s="77" t="s">
        <v>875</v>
      </c>
      <c r="C1" s="54" t="s">
        <v>59</v>
      </c>
      <c r="D1" s="54" t="s">
        <v>59</v>
      </c>
      <c r="E1" s="54" t="s">
        <v>59</v>
      </c>
      <c r="F1" s="54" t="s">
        <v>59</v>
      </c>
      <c r="G1" s="54" t="s">
        <v>59</v>
      </c>
      <c r="H1" s="54" t="s">
        <v>59</v>
      </c>
      <c r="I1" s="54" t="s">
        <v>59</v>
      </c>
      <c r="J1" s="54" t="s">
        <v>59</v>
      </c>
      <c r="K1" s="54" t="s">
        <v>59</v>
      </c>
      <c r="L1" s="54" t="s">
        <v>59</v>
      </c>
      <c r="M1" s="54" t="s">
        <v>59</v>
      </c>
      <c r="N1" s="54" t="s">
        <v>60</v>
      </c>
      <c r="O1" s="54" t="s">
        <v>59</v>
      </c>
      <c r="P1" s="54" t="s">
        <v>60</v>
      </c>
      <c r="Q1" s="54" t="s">
        <v>59</v>
      </c>
      <c r="R1" s="54" t="s">
        <v>60</v>
      </c>
      <c r="S1" s="54" t="s">
        <v>59</v>
      </c>
      <c r="T1" s="54" t="s">
        <v>60</v>
      </c>
      <c r="U1" s="54" t="s">
        <v>59</v>
      </c>
      <c r="V1" s="54" t="s">
        <v>60</v>
      </c>
      <c r="W1" s="54" t="s">
        <v>59</v>
      </c>
      <c r="X1" s="54" t="s">
        <v>59</v>
      </c>
      <c r="Y1" s="55"/>
      <c r="Z1" s="54"/>
      <c r="AA1" s="54"/>
      <c r="AB1" s="54"/>
      <c r="AC1" s="60"/>
      <c r="AD1" s="60"/>
    </row>
    <row r="2" spans="1:34" ht="14.25" customHeight="1">
      <c r="A2" s="53"/>
      <c r="B2" s="77" t="s">
        <v>876</v>
      </c>
      <c r="C2" s="54"/>
      <c r="D2" s="54">
        <f>$AG$5</f>
        <v>1</v>
      </c>
      <c r="E2" s="54">
        <f>IF(D1="T",D2+1,IF(D1="Z",D2,"err"))</f>
        <v>2</v>
      </c>
      <c r="F2" s="54">
        <f t="shared" ref="F2:X2" si="0">IF(E1="T",E2+1,IF(E1="Z",E2,"err"))</f>
        <v>3</v>
      </c>
      <c r="G2" s="54">
        <f t="shared" si="0"/>
        <v>4</v>
      </c>
      <c r="H2" s="54">
        <f t="shared" si="0"/>
        <v>5</v>
      </c>
      <c r="I2" s="54">
        <f t="shared" si="0"/>
        <v>6</v>
      </c>
      <c r="J2" s="54">
        <f t="shared" si="0"/>
        <v>7</v>
      </c>
      <c r="K2" s="54">
        <f t="shared" si="0"/>
        <v>8</v>
      </c>
      <c r="L2" s="54">
        <f t="shared" si="0"/>
        <v>9</v>
      </c>
      <c r="M2" s="54">
        <f t="shared" si="0"/>
        <v>10</v>
      </c>
      <c r="N2" s="54">
        <v>11</v>
      </c>
      <c r="O2" s="54">
        <f t="shared" si="0"/>
        <v>11</v>
      </c>
      <c r="P2" s="54">
        <f t="shared" si="0"/>
        <v>12</v>
      </c>
      <c r="Q2" s="54">
        <f t="shared" si="0"/>
        <v>12</v>
      </c>
      <c r="R2" s="54">
        <f t="shared" si="0"/>
        <v>13</v>
      </c>
      <c r="S2" s="54">
        <f t="shared" si="0"/>
        <v>13</v>
      </c>
      <c r="T2" s="54">
        <f t="shared" si="0"/>
        <v>14</v>
      </c>
      <c r="U2" s="54">
        <f t="shared" si="0"/>
        <v>14</v>
      </c>
      <c r="V2" s="54">
        <f t="shared" si="0"/>
        <v>15</v>
      </c>
      <c r="W2" s="54">
        <f t="shared" si="0"/>
        <v>15</v>
      </c>
      <c r="X2" s="54">
        <f t="shared" si="0"/>
        <v>16</v>
      </c>
      <c r="Y2" s="55"/>
      <c r="Z2" s="54"/>
      <c r="AA2" s="54"/>
      <c r="AB2" s="54"/>
      <c r="AC2" s="60"/>
      <c r="AD2" s="60"/>
      <c r="AF2" s="1"/>
    </row>
    <row r="3" spans="1:34" s="3" customFormat="1" ht="18.600000000000001" thickBot="1">
      <c r="A3" s="51"/>
      <c r="B3" s="52" t="s">
        <v>0</v>
      </c>
      <c r="C3" s="45" t="s">
        <v>1252</v>
      </c>
      <c r="D3" s="57"/>
      <c r="E3" s="57"/>
      <c r="F3" s="57"/>
      <c r="G3" s="57"/>
      <c r="H3" s="98" t="s">
        <v>1251</v>
      </c>
      <c r="I3" s="98"/>
      <c r="J3" s="98"/>
      <c r="K3" s="59"/>
      <c r="L3" s="57"/>
      <c r="M3" s="57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57"/>
      <c r="Z3" s="96">
        <v>45970</v>
      </c>
      <c r="AA3" s="97"/>
      <c r="AB3" s="97"/>
      <c r="AC3" s="58"/>
      <c r="AD3" s="62"/>
      <c r="AE3" s="57"/>
      <c r="AF3" s="57"/>
      <c r="AG3" s="57"/>
      <c r="AH3" s="57"/>
    </row>
    <row r="4" spans="1:34" ht="14.25" customHeight="1">
      <c r="A4" s="99"/>
      <c r="B4" s="99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5"/>
      <c r="Z4" s="99" t="e" vm="1">
        <v>#VALUE!</v>
      </c>
      <c r="AA4" s="99"/>
      <c r="AB4" s="99"/>
      <c r="AC4" s="60"/>
      <c r="AD4" s="60"/>
      <c r="AE4" s="10" t="s">
        <v>68</v>
      </c>
      <c r="AF4" s="11"/>
      <c r="AG4" s="12"/>
    </row>
    <row r="5" spans="1:34" s="6" customFormat="1">
      <c r="A5" s="99"/>
      <c r="B5" s="99"/>
      <c r="C5" s="55"/>
      <c r="D5" s="7" t="str">
        <f>CONCATENATE(D1,D2)</f>
        <v>T1</v>
      </c>
      <c r="E5" s="7" t="str">
        <f t="shared" ref="E5:W5" si="1">CONCATENATE(E1,E2)</f>
        <v>T2</v>
      </c>
      <c r="F5" s="7" t="str">
        <f t="shared" si="1"/>
        <v>T3</v>
      </c>
      <c r="G5" s="7" t="str">
        <f t="shared" si="1"/>
        <v>T4</v>
      </c>
      <c r="H5" s="7" t="str">
        <f t="shared" si="1"/>
        <v>T5</v>
      </c>
      <c r="I5" s="7" t="str">
        <f t="shared" si="1"/>
        <v>T6</v>
      </c>
      <c r="J5" s="7" t="str">
        <f t="shared" si="1"/>
        <v>T7</v>
      </c>
      <c r="K5" s="7" t="str">
        <f t="shared" si="1"/>
        <v>T8</v>
      </c>
      <c r="L5" s="7" t="str">
        <f t="shared" si="1"/>
        <v>T9</v>
      </c>
      <c r="M5" s="7" t="str">
        <f t="shared" si="1"/>
        <v>T10</v>
      </c>
      <c r="N5" s="7" t="str">
        <f t="shared" si="1"/>
        <v>Z11</v>
      </c>
      <c r="O5" s="7" t="str">
        <f t="shared" si="1"/>
        <v>T11</v>
      </c>
      <c r="P5" s="7" t="str">
        <f t="shared" si="1"/>
        <v>Z12</v>
      </c>
      <c r="Q5" s="7" t="str">
        <f t="shared" si="1"/>
        <v>T12</v>
      </c>
      <c r="R5" s="7" t="str">
        <f t="shared" si="1"/>
        <v>Z13</v>
      </c>
      <c r="S5" s="7" t="str">
        <f t="shared" si="1"/>
        <v>T13</v>
      </c>
      <c r="T5" s="7" t="str">
        <f t="shared" si="1"/>
        <v>Z14</v>
      </c>
      <c r="U5" s="7" t="str">
        <f t="shared" si="1"/>
        <v>T14</v>
      </c>
      <c r="V5" s="7" t="str">
        <f t="shared" si="1"/>
        <v>Z15</v>
      </c>
      <c r="W5" s="7" t="str">
        <f t="shared" si="1"/>
        <v>T15</v>
      </c>
      <c r="X5" s="7" t="str">
        <f t="shared" ref="X5" si="2">_xlfn.CONCAT("V",X2,X1)</f>
        <v>V16T</v>
      </c>
      <c r="Y5" s="8" t="s">
        <v>1</v>
      </c>
      <c r="Z5" s="99"/>
      <c r="AA5" s="99"/>
      <c r="AB5" s="99"/>
      <c r="AC5" s="61"/>
      <c r="AD5" s="61"/>
      <c r="AE5" s="13"/>
      <c r="AF5" s="14" t="s">
        <v>58</v>
      </c>
      <c r="AG5" s="26">
        <v>1</v>
      </c>
      <c r="AH5" s="55"/>
    </row>
    <row r="6" spans="1:34">
      <c r="A6" s="99"/>
      <c r="B6" s="99"/>
      <c r="C6" s="46" t="s">
        <v>4</v>
      </c>
      <c r="D6" s="64">
        <f t="shared" ref="D6:O6" si="3">IF(AND(D1="T",C1="T"),1000,IF(AND(C1="Z",D1="T"),500,IF(D1="Z",500,"err")))</f>
        <v>1000</v>
      </c>
      <c r="E6" s="64">
        <f t="shared" si="3"/>
        <v>1000</v>
      </c>
      <c r="F6" s="64">
        <f t="shared" si="3"/>
        <v>1000</v>
      </c>
      <c r="G6" s="64">
        <f t="shared" si="3"/>
        <v>1000</v>
      </c>
      <c r="H6" s="64">
        <f t="shared" si="3"/>
        <v>1000</v>
      </c>
      <c r="I6" s="64">
        <f t="shared" si="3"/>
        <v>1000</v>
      </c>
      <c r="J6" s="64">
        <f t="shared" si="3"/>
        <v>1000</v>
      </c>
      <c r="K6" s="64">
        <f t="shared" si="3"/>
        <v>1000</v>
      </c>
      <c r="L6" s="64">
        <f t="shared" si="3"/>
        <v>1000</v>
      </c>
      <c r="M6" s="64">
        <f t="shared" si="3"/>
        <v>1000</v>
      </c>
      <c r="N6" s="64">
        <f t="shared" si="3"/>
        <v>500</v>
      </c>
      <c r="O6" s="64">
        <f t="shared" si="3"/>
        <v>500</v>
      </c>
      <c r="P6" s="64">
        <f>IF(AND(P1="T",O1="T"),1000,IF(AND(O1="Z",P1="T"),500,IF(P1="Z",500,"err")))</f>
        <v>500</v>
      </c>
      <c r="Q6" s="64">
        <f t="shared" ref="Q6:W6" si="4">IF(AND(Q1="T",P1="T"),1000,IF(AND(P1="Z",Q1="T"),500,IF(Q1="Z",500,"err")))</f>
        <v>500</v>
      </c>
      <c r="R6" s="64">
        <f t="shared" si="4"/>
        <v>500</v>
      </c>
      <c r="S6" s="64">
        <f t="shared" si="4"/>
        <v>500</v>
      </c>
      <c r="T6" s="64">
        <f t="shared" si="4"/>
        <v>500</v>
      </c>
      <c r="U6" s="64">
        <f t="shared" si="4"/>
        <v>500</v>
      </c>
      <c r="V6" s="64">
        <f t="shared" si="4"/>
        <v>500</v>
      </c>
      <c r="W6" s="64">
        <f t="shared" si="4"/>
        <v>500</v>
      </c>
      <c r="X6" s="64"/>
      <c r="Y6" s="48">
        <f>SUM(D6:X6)</f>
        <v>15000</v>
      </c>
      <c r="Z6" s="99"/>
      <c r="AA6" s="99"/>
      <c r="AB6" s="99"/>
      <c r="AC6" s="60"/>
      <c r="AD6" s="60"/>
      <c r="AE6" s="13"/>
      <c r="AF6" s="14"/>
      <c r="AG6" s="26">
        <v>2</v>
      </c>
    </row>
    <row r="7" spans="1:34" ht="15" thickBot="1">
      <c r="A7" s="99"/>
      <c r="B7" s="99"/>
      <c r="C7" s="46" t="s">
        <v>5</v>
      </c>
      <c r="D7" s="47">
        <f>IFERROR(D6/D8,D6)</f>
        <v>47.61904761904762</v>
      </c>
      <c r="E7" s="47">
        <f t="shared" ref="E7:X7" si="5">IFERROR(E6/E8,E6)</f>
        <v>47.61904761904762</v>
      </c>
      <c r="F7" s="47">
        <f t="shared" si="5"/>
        <v>47.61904761904762</v>
      </c>
      <c r="G7" s="47">
        <f t="shared" si="5"/>
        <v>83.333333333333329</v>
      </c>
      <c r="H7" s="47">
        <f t="shared" si="5"/>
        <v>111.11111111111111</v>
      </c>
      <c r="I7" s="47">
        <f t="shared" si="5"/>
        <v>111.11111111111111</v>
      </c>
      <c r="J7" s="47">
        <f t="shared" si="5"/>
        <v>76.92307692307692</v>
      </c>
      <c r="K7" s="47">
        <f t="shared" si="5"/>
        <v>142.85714285714286</v>
      </c>
      <c r="L7" s="47">
        <f t="shared" si="5"/>
        <v>90.909090909090907</v>
      </c>
      <c r="M7" s="47">
        <f t="shared" si="5"/>
        <v>83.333333333333329</v>
      </c>
      <c r="N7" s="47">
        <f t="shared" si="5"/>
        <v>41.666666666666664</v>
      </c>
      <c r="O7" s="47">
        <f t="shared" si="5"/>
        <v>100</v>
      </c>
      <c r="P7" s="47">
        <f t="shared" si="5"/>
        <v>50</v>
      </c>
      <c r="Q7" s="47">
        <f t="shared" si="5"/>
        <v>166.66666666666666</v>
      </c>
      <c r="R7" s="47">
        <f t="shared" si="5"/>
        <v>250</v>
      </c>
      <c r="S7" s="47">
        <f t="shared" si="5"/>
        <v>500</v>
      </c>
      <c r="T7" s="47">
        <f t="shared" si="5"/>
        <v>166.66666666666666</v>
      </c>
      <c r="U7" s="47">
        <f t="shared" si="5"/>
        <v>500</v>
      </c>
      <c r="V7" s="47">
        <f t="shared" si="5"/>
        <v>500</v>
      </c>
      <c r="W7" s="47">
        <f t="shared" si="5"/>
        <v>500</v>
      </c>
      <c r="X7" s="47">
        <f t="shared" si="5"/>
        <v>0</v>
      </c>
      <c r="Y7" s="48"/>
      <c r="Z7" s="99"/>
      <c r="AA7" s="99"/>
      <c r="AB7" s="99"/>
      <c r="AC7" s="60"/>
      <c r="AD7" s="60"/>
      <c r="AE7" s="13"/>
      <c r="AF7" s="14" t="s">
        <v>62</v>
      </c>
      <c r="AG7" s="26">
        <v>2</v>
      </c>
    </row>
    <row r="8" spans="1:34" ht="15" thickBot="1">
      <c r="A8" s="100"/>
      <c r="B8" s="100"/>
      <c r="C8" s="46" t="s">
        <v>6</v>
      </c>
      <c r="D8" s="47">
        <f t="shared" ref="D8:W8" si="6">SUM(D10:D102)</f>
        <v>21</v>
      </c>
      <c r="E8" s="47">
        <f t="shared" si="6"/>
        <v>21</v>
      </c>
      <c r="F8" s="47">
        <f t="shared" si="6"/>
        <v>21</v>
      </c>
      <c r="G8" s="47">
        <f t="shared" si="6"/>
        <v>12</v>
      </c>
      <c r="H8" s="47">
        <f t="shared" si="6"/>
        <v>9</v>
      </c>
      <c r="I8" s="47">
        <f t="shared" si="6"/>
        <v>9</v>
      </c>
      <c r="J8" s="47">
        <f t="shared" si="6"/>
        <v>13</v>
      </c>
      <c r="K8" s="47">
        <f t="shared" si="6"/>
        <v>7</v>
      </c>
      <c r="L8" s="47">
        <f t="shared" si="6"/>
        <v>11</v>
      </c>
      <c r="M8" s="47">
        <f t="shared" si="6"/>
        <v>12</v>
      </c>
      <c r="N8" s="47">
        <f t="shared" si="6"/>
        <v>12</v>
      </c>
      <c r="O8" s="47">
        <f t="shared" si="6"/>
        <v>5</v>
      </c>
      <c r="P8" s="47">
        <f t="shared" si="6"/>
        <v>10</v>
      </c>
      <c r="Q8" s="47">
        <f t="shared" si="6"/>
        <v>3</v>
      </c>
      <c r="R8" s="47">
        <f t="shared" si="6"/>
        <v>2</v>
      </c>
      <c r="S8" s="47">
        <f t="shared" si="6"/>
        <v>1</v>
      </c>
      <c r="T8" s="47">
        <f t="shared" si="6"/>
        <v>3</v>
      </c>
      <c r="U8" s="47">
        <f t="shared" si="6"/>
        <v>0</v>
      </c>
      <c r="V8" s="47">
        <f t="shared" si="6"/>
        <v>0</v>
      </c>
      <c r="W8" s="47">
        <f t="shared" si="6"/>
        <v>0</v>
      </c>
      <c r="X8" s="47">
        <f t="shared" ref="X8" si="7">SUM(X10:X102)</f>
        <v>0</v>
      </c>
      <c r="Y8" s="48"/>
      <c r="Z8" s="100"/>
      <c r="AA8" s="100"/>
      <c r="AB8" s="100"/>
      <c r="AC8" s="93" t="s">
        <v>71</v>
      </c>
      <c r="AD8" s="94"/>
      <c r="AE8" s="94"/>
      <c r="AF8" s="94"/>
      <c r="AG8" s="95"/>
    </row>
    <row r="9" spans="1:34" s="9" customFormat="1">
      <c r="A9" s="15" t="s">
        <v>63</v>
      </c>
      <c r="B9" s="15" t="s">
        <v>64</v>
      </c>
      <c r="C9" s="16" t="s">
        <v>81</v>
      </c>
      <c r="D9" s="16" t="s">
        <v>54</v>
      </c>
      <c r="E9" s="16" t="s">
        <v>54</v>
      </c>
      <c r="F9" s="16" t="s">
        <v>54</v>
      </c>
      <c r="G9" s="16" t="s">
        <v>54</v>
      </c>
      <c r="H9" s="16" t="s">
        <v>54</v>
      </c>
      <c r="I9" s="16" t="s">
        <v>54</v>
      </c>
      <c r="J9" s="16" t="s">
        <v>54</v>
      </c>
      <c r="K9" s="16" t="s">
        <v>54</v>
      </c>
      <c r="L9" s="16" t="s">
        <v>54</v>
      </c>
      <c r="M9" s="16" t="s">
        <v>54</v>
      </c>
      <c r="N9" s="16" t="s">
        <v>54</v>
      </c>
      <c r="O9" s="16" t="s">
        <v>54</v>
      </c>
      <c r="P9" s="16" t="s">
        <v>54</v>
      </c>
      <c r="Q9" s="16" t="s">
        <v>54</v>
      </c>
      <c r="R9" s="16" t="s">
        <v>54</v>
      </c>
      <c r="S9" s="16" t="s">
        <v>54</v>
      </c>
      <c r="T9" s="16" t="s">
        <v>54</v>
      </c>
      <c r="U9" s="16" t="s">
        <v>54</v>
      </c>
      <c r="V9" s="16" t="s">
        <v>54</v>
      </c>
      <c r="W9" s="16" t="s">
        <v>54</v>
      </c>
      <c r="X9" s="16" t="s">
        <v>54</v>
      </c>
      <c r="Y9" s="16" t="s">
        <v>55</v>
      </c>
      <c r="Z9" s="15" t="s">
        <v>53</v>
      </c>
      <c r="AA9" s="15" t="s">
        <v>56</v>
      </c>
      <c r="AB9" s="15" t="s">
        <v>57</v>
      </c>
      <c r="AC9" s="29" t="s">
        <v>67</v>
      </c>
      <c r="AD9" s="30" t="s">
        <v>65</v>
      </c>
      <c r="AE9" s="31" t="s">
        <v>70</v>
      </c>
      <c r="AF9" s="30" t="s">
        <v>69</v>
      </c>
      <c r="AG9" s="30" t="s">
        <v>52</v>
      </c>
      <c r="AH9" s="61"/>
    </row>
    <row r="10" spans="1:34">
      <c r="A10" s="19">
        <v>467</v>
      </c>
      <c r="B10" s="85" t="str">
        <f>'Extract 2025'!H126</f>
        <v>POET Baptiste</v>
      </c>
      <c r="C10" s="88" t="str">
        <f>'Extract 2025'!I126</f>
        <v>BRON VERTICAL</v>
      </c>
      <c r="D10" s="21">
        <v>1</v>
      </c>
      <c r="E10" s="21">
        <v>1</v>
      </c>
      <c r="F10" s="21">
        <v>1</v>
      </c>
      <c r="G10" s="21">
        <v>1</v>
      </c>
      <c r="H10" s="21">
        <v>0</v>
      </c>
      <c r="I10" s="21">
        <v>1</v>
      </c>
      <c r="J10" s="21">
        <v>0</v>
      </c>
      <c r="K10" s="21">
        <v>0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0</v>
      </c>
      <c r="R10" s="21">
        <v>1</v>
      </c>
      <c r="S10" s="21">
        <v>1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17">
        <f t="shared" ref="Y10:Y41" si="8">SUMIF(D10:X10,1,$D$7:$X$7)</f>
        <v>1453.2106782106782</v>
      </c>
      <c r="Z10" s="22"/>
      <c r="AA10" s="63">
        <f t="shared" ref="AA10:AA41" si="9">IF(AD10="x","*",RANK(AE10,$AE$10:$AE$101))</f>
        <v>1</v>
      </c>
      <c r="AB10" s="63">
        <f t="shared" ref="AB10:AB41" si="10">SUM(D10:X10)</f>
        <v>12</v>
      </c>
      <c r="AC10" s="49" t="str">
        <f t="shared" ref="AC10:AC41" si="11">IF(Y10&lt;Y11,"ERR","ok")</f>
        <v>ok</v>
      </c>
      <c r="AD10" s="28"/>
      <c r="AE10" s="50">
        <f t="shared" ref="AE10:AE41" si="12">IF(AD10="x",0,Y10)</f>
        <v>1453.2106782106782</v>
      </c>
      <c r="AF10" s="28"/>
      <c r="AG10" s="28"/>
    </row>
    <row r="11" spans="1:34">
      <c r="A11" s="19">
        <v>454</v>
      </c>
      <c r="B11" s="85" t="str">
        <f>'Extract 2025'!H113</f>
        <v>CHOLE Robin</v>
      </c>
      <c r="C11" s="88" t="str">
        <f>'Extract 2025'!I113</f>
        <v>BRON VERTICAL</v>
      </c>
      <c r="D11" s="21">
        <v>1</v>
      </c>
      <c r="E11" s="21">
        <v>1</v>
      </c>
      <c r="F11" s="21">
        <v>1</v>
      </c>
      <c r="G11" s="21">
        <v>1</v>
      </c>
      <c r="H11" s="21">
        <v>0</v>
      </c>
      <c r="I11" s="21">
        <v>0</v>
      </c>
      <c r="J11" s="21">
        <v>0</v>
      </c>
      <c r="K11" s="21">
        <v>1</v>
      </c>
      <c r="L11" s="21">
        <v>1</v>
      </c>
      <c r="M11" s="21">
        <v>1</v>
      </c>
      <c r="N11" s="21">
        <v>1</v>
      </c>
      <c r="O11" s="21">
        <v>1</v>
      </c>
      <c r="P11" s="21">
        <v>1</v>
      </c>
      <c r="Q11" s="21">
        <v>0</v>
      </c>
      <c r="R11" s="21">
        <v>1</v>
      </c>
      <c r="S11" s="21">
        <v>0</v>
      </c>
      <c r="T11" s="21">
        <v>1</v>
      </c>
      <c r="U11" s="21">
        <v>0</v>
      </c>
      <c r="V11" s="21">
        <v>0</v>
      </c>
      <c r="W11" s="21">
        <v>0</v>
      </c>
      <c r="X11" s="21">
        <v>0</v>
      </c>
      <c r="Y11" s="17">
        <f t="shared" si="8"/>
        <v>1151.6233766233765</v>
      </c>
      <c r="Z11" s="22"/>
      <c r="AA11" s="63">
        <f t="shared" si="9"/>
        <v>2</v>
      </c>
      <c r="AB11" s="63">
        <f t="shared" si="10"/>
        <v>12</v>
      </c>
      <c r="AC11" s="49" t="str">
        <f t="shared" si="11"/>
        <v>ok</v>
      </c>
      <c r="AD11" s="28"/>
      <c r="AE11" s="50">
        <f t="shared" si="12"/>
        <v>1151.6233766233765</v>
      </c>
      <c r="AF11" s="28"/>
      <c r="AG11" s="28"/>
    </row>
    <row r="12" spans="1:34">
      <c r="A12" s="19">
        <v>468</v>
      </c>
      <c r="B12" s="85" t="str">
        <f>'Extract 2025'!H127</f>
        <v>PORATTI Adrien</v>
      </c>
      <c r="C12" s="88" t="str">
        <f>'Extract 2025'!I127</f>
        <v>CHASSIEU AVENTURE</v>
      </c>
      <c r="D12" s="21">
        <v>1</v>
      </c>
      <c r="E12" s="21">
        <v>1</v>
      </c>
      <c r="F12" s="21">
        <v>1</v>
      </c>
      <c r="G12" s="21">
        <v>0</v>
      </c>
      <c r="H12" s="21">
        <v>1</v>
      </c>
      <c r="I12" s="21">
        <v>0</v>
      </c>
      <c r="J12" s="21">
        <v>1</v>
      </c>
      <c r="K12" s="21">
        <v>0</v>
      </c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1</v>
      </c>
      <c r="R12" s="21">
        <v>0</v>
      </c>
      <c r="S12" s="21">
        <v>0</v>
      </c>
      <c r="T12" s="21">
        <v>1</v>
      </c>
      <c r="U12" s="21">
        <v>0</v>
      </c>
      <c r="V12" s="21">
        <v>0</v>
      </c>
      <c r="W12" s="21">
        <v>0</v>
      </c>
      <c r="X12" s="21">
        <v>0</v>
      </c>
      <c r="Y12" s="17">
        <f t="shared" si="8"/>
        <v>1030.1337551337551</v>
      </c>
      <c r="Z12" s="22"/>
      <c r="AA12" s="63">
        <f t="shared" si="9"/>
        <v>3</v>
      </c>
      <c r="AB12" s="63">
        <f t="shared" si="10"/>
        <v>12</v>
      </c>
      <c r="AC12" s="49" t="str">
        <f t="shared" si="11"/>
        <v>ok</v>
      </c>
      <c r="AD12" s="28"/>
      <c r="AE12" s="50">
        <f t="shared" si="12"/>
        <v>1030.1337551337551</v>
      </c>
      <c r="AF12" s="28"/>
      <c r="AG12" s="28"/>
    </row>
    <row r="13" spans="1:34">
      <c r="A13" s="19">
        <v>471</v>
      </c>
      <c r="B13" s="85" t="str">
        <f>'Extract 2025'!H130</f>
        <v>VEILLET Maxence</v>
      </c>
      <c r="C13" s="88" t="str">
        <f>'Extract 2025'!I130</f>
        <v>CLUB VERTIGE</v>
      </c>
      <c r="D13" s="91">
        <v>1</v>
      </c>
      <c r="E13" s="91">
        <v>1</v>
      </c>
      <c r="F13" s="91">
        <v>1</v>
      </c>
      <c r="G13" s="91">
        <v>1</v>
      </c>
      <c r="H13" s="91"/>
      <c r="I13" s="91">
        <v>1</v>
      </c>
      <c r="J13" s="91"/>
      <c r="K13" s="91">
        <v>1</v>
      </c>
      <c r="L13" s="91">
        <v>1</v>
      </c>
      <c r="M13" s="91"/>
      <c r="N13" s="91">
        <v>1</v>
      </c>
      <c r="O13" s="91"/>
      <c r="P13" s="91">
        <v>1</v>
      </c>
      <c r="Q13" s="91">
        <v>1</v>
      </c>
      <c r="R13" s="91"/>
      <c r="S13" s="91"/>
      <c r="T13" s="91">
        <v>1</v>
      </c>
      <c r="U13" s="91"/>
      <c r="V13" s="91"/>
      <c r="W13" s="91"/>
      <c r="X13" s="21">
        <v>0</v>
      </c>
      <c r="Y13" s="17">
        <f t="shared" si="8"/>
        <v>996.067821067821</v>
      </c>
      <c r="Z13" s="22"/>
      <c r="AA13" s="63">
        <f t="shared" si="9"/>
        <v>4</v>
      </c>
      <c r="AB13" s="63">
        <f t="shared" si="10"/>
        <v>11</v>
      </c>
      <c r="AC13" s="49" t="str">
        <f t="shared" si="11"/>
        <v>ok</v>
      </c>
      <c r="AD13" s="28"/>
      <c r="AE13" s="50">
        <f t="shared" si="12"/>
        <v>996.067821067821</v>
      </c>
      <c r="AF13" s="28"/>
      <c r="AG13" s="28"/>
    </row>
    <row r="14" spans="1:34">
      <c r="A14" s="19">
        <v>469</v>
      </c>
      <c r="B14" s="85" t="str">
        <f>'Extract 2025'!H128</f>
        <v>RIVORY Felix</v>
      </c>
      <c r="C14" s="88" t="str">
        <f>'Extract 2025'!I128</f>
        <v>MOUSTE'CLIP MONTAGNE ET ESCALADE</v>
      </c>
      <c r="D14" s="21">
        <v>1</v>
      </c>
      <c r="E14" s="21">
        <v>1</v>
      </c>
      <c r="F14" s="21">
        <v>1</v>
      </c>
      <c r="G14" s="21">
        <v>1</v>
      </c>
      <c r="H14" s="21">
        <v>0</v>
      </c>
      <c r="I14" s="21">
        <v>1</v>
      </c>
      <c r="J14" s="21">
        <v>0</v>
      </c>
      <c r="K14" s="21">
        <v>1</v>
      </c>
      <c r="L14" s="21">
        <v>0</v>
      </c>
      <c r="M14" s="21">
        <v>1</v>
      </c>
      <c r="N14" s="21">
        <v>1</v>
      </c>
      <c r="O14" s="21">
        <v>1</v>
      </c>
      <c r="P14" s="21">
        <v>0</v>
      </c>
      <c r="Q14" s="21">
        <v>1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17">
        <f t="shared" si="8"/>
        <v>871.82539682539687</v>
      </c>
      <c r="Z14" s="22"/>
      <c r="AA14" s="63">
        <f t="shared" si="9"/>
        <v>5</v>
      </c>
      <c r="AB14" s="63">
        <f t="shared" si="10"/>
        <v>10</v>
      </c>
      <c r="AC14" s="49" t="str">
        <f t="shared" si="11"/>
        <v>ok</v>
      </c>
      <c r="AD14" s="28"/>
      <c r="AE14" s="50">
        <f t="shared" si="12"/>
        <v>871.82539682539687</v>
      </c>
      <c r="AF14" s="28"/>
      <c r="AG14" s="28"/>
    </row>
    <row r="15" spans="1:34">
      <c r="A15" s="19">
        <v>452</v>
      </c>
      <c r="B15" s="85" t="str">
        <f>'Extract 2025'!H111</f>
        <v>BESLON Milo</v>
      </c>
      <c r="C15" s="88" t="str">
        <f>'Extract 2025'!I111</f>
        <v>AMICALE LAIQUE D'ANSE</v>
      </c>
      <c r="D15" s="21">
        <v>1</v>
      </c>
      <c r="E15" s="21">
        <v>1</v>
      </c>
      <c r="F15" s="21">
        <v>1</v>
      </c>
      <c r="G15" s="21">
        <v>0</v>
      </c>
      <c r="H15" s="21">
        <v>1</v>
      </c>
      <c r="I15" s="21">
        <v>1</v>
      </c>
      <c r="J15" s="21">
        <v>1</v>
      </c>
      <c r="K15" s="21">
        <v>1</v>
      </c>
      <c r="L15" s="21">
        <v>1</v>
      </c>
      <c r="M15" s="21">
        <v>0</v>
      </c>
      <c r="N15" s="21">
        <v>1</v>
      </c>
      <c r="O15" s="21">
        <v>1</v>
      </c>
      <c r="P15" s="21">
        <v>1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17">
        <f t="shared" si="8"/>
        <v>867.43534243534236</v>
      </c>
      <c r="Z15" s="22"/>
      <c r="AA15" s="63">
        <f t="shared" si="9"/>
        <v>6</v>
      </c>
      <c r="AB15" s="63">
        <f t="shared" si="10"/>
        <v>11</v>
      </c>
      <c r="AC15" s="49" t="str">
        <f t="shared" si="11"/>
        <v>ok</v>
      </c>
      <c r="AD15" s="28"/>
      <c r="AE15" s="50">
        <f t="shared" si="12"/>
        <v>867.43534243534236</v>
      </c>
      <c r="AF15" s="28"/>
      <c r="AG15" s="28"/>
    </row>
    <row r="16" spans="1:34">
      <c r="A16" s="19">
        <v>457</v>
      </c>
      <c r="B16" s="85" t="str">
        <f>'Extract 2025'!H116</f>
        <v>FLORENT Charly</v>
      </c>
      <c r="C16" s="88" t="str">
        <f>'Extract 2025'!I116</f>
        <v>AMICALE LAIQUE D'ANSE</v>
      </c>
      <c r="D16" s="21">
        <v>1</v>
      </c>
      <c r="E16" s="21">
        <v>1</v>
      </c>
      <c r="F16" s="21">
        <v>1</v>
      </c>
      <c r="G16" s="21">
        <v>0</v>
      </c>
      <c r="H16" s="21">
        <v>1</v>
      </c>
      <c r="I16" s="21">
        <v>1</v>
      </c>
      <c r="J16" s="21">
        <v>1</v>
      </c>
      <c r="K16" s="21">
        <v>1</v>
      </c>
      <c r="L16" s="21">
        <v>1</v>
      </c>
      <c r="M16" s="21">
        <v>0</v>
      </c>
      <c r="N16" s="21">
        <v>1</v>
      </c>
      <c r="O16" s="21">
        <v>0</v>
      </c>
      <c r="P16" s="21">
        <v>1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17">
        <f t="shared" si="8"/>
        <v>767.43534243534236</v>
      </c>
      <c r="Z16" s="22"/>
      <c r="AA16" s="63">
        <f t="shared" si="9"/>
        <v>7</v>
      </c>
      <c r="AB16" s="63">
        <f t="shared" si="10"/>
        <v>10</v>
      </c>
      <c r="AC16" s="49" t="str">
        <f t="shared" si="11"/>
        <v>ok</v>
      </c>
      <c r="AD16" s="28"/>
      <c r="AE16" s="50">
        <f t="shared" si="12"/>
        <v>767.43534243534236</v>
      </c>
      <c r="AF16" s="28"/>
      <c r="AG16" s="28"/>
    </row>
    <row r="17" spans="1:33">
      <c r="A17" s="19">
        <v>453</v>
      </c>
      <c r="B17" s="85" t="str">
        <f>'Extract 2025'!H112</f>
        <v>CHEVRET Hugo</v>
      </c>
      <c r="C17" s="88" t="str">
        <f>'Extract 2025'!I112</f>
        <v>CHASSIEU AVENTURE</v>
      </c>
      <c r="D17" s="21">
        <v>1</v>
      </c>
      <c r="E17" s="21">
        <v>1</v>
      </c>
      <c r="F17" s="21">
        <v>1</v>
      </c>
      <c r="G17" s="21">
        <v>1</v>
      </c>
      <c r="H17" s="21">
        <v>1</v>
      </c>
      <c r="I17" s="21">
        <v>0</v>
      </c>
      <c r="J17" s="21">
        <v>1</v>
      </c>
      <c r="K17" s="21">
        <v>1</v>
      </c>
      <c r="L17" s="21">
        <v>1</v>
      </c>
      <c r="M17" s="21">
        <v>1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17">
        <f t="shared" si="8"/>
        <v>731.32423132423139</v>
      </c>
      <c r="Z17" s="22"/>
      <c r="AA17" s="63">
        <f t="shared" si="9"/>
        <v>8</v>
      </c>
      <c r="AB17" s="63">
        <f t="shared" si="10"/>
        <v>9</v>
      </c>
      <c r="AC17" s="49" t="str">
        <f t="shared" si="11"/>
        <v>ok</v>
      </c>
      <c r="AD17" s="28"/>
      <c r="AE17" s="50">
        <f t="shared" si="12"/>
        <v>731.32423132423139</v>
      </c>
      <c r="AF17" s="28"/>
      <c r="AG17" s="28"/>
    </row>
    <row r="18" spans="1:33">
      <c r="A18" s="19">
        <v>462</v>
      </c>
      <c r="B18" s="85" t="str">
        <f>'Extract 2025'!H121</f>
        <v>LATTARULO Diego</v>
      </c>
      <c r="C18" s="88" t="str">
        <f>'Extract 2025'!I121</f>
        <v>BRON VERTICAL</v>
      </c>
      <c r="D18" s="21">
        <v>1</v>
      </c>
      <c r="E18" s="21">
        <v>1</v>
      </c>
      <c r="F18" s="21">
        <v>1</v>
      </c>
      <c r="G18" s="21">
        <v>1</v>
      </c>
      <c r="H18" s="21">
        <v>0</v>
      </c>
      <c r="I18" s="21">
        <v>1</v>
      </c>
      <c r="J18" s="21">
        <v>0</v>
      </c>
      <c r="K18" s="21">
        <v>0</v>
      </c>
      <c r="L18" s="21">
        <v>1</v>
      </c>
      <c r="M18" s="21">
        <v>1</v>
      </c>
      <c r="N18" s="21">
        <v>1</v>
      </c>
      <c r="O18" s="21">
        <v>0</v>
      </c>
      <c r="P18" s="21">
        <v>1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17">
        <f t="shared" si="8"/>
        <v>603.21067821067822</v>
      </c>
      <c r="Z18" s="22"/>
      <c r="AA18" s="63">
        <f t="shared" si="9"/>
        <v>9</v>
      </c>
      <c r="AB18" s="63">
        <f t="shared" si="10"/>
        <v>9</v>
      </c>
      <c r="AC18" s="49" t="str">
        <f t="shared" si="11"/>
        <v>ok</v>
      </c>
      <c r="AD18" s="28"/>
      <c r="AE18" s="50">
        <f t="shared" si="12"/>
        <v>603.21067821067822</v>
      </c>
      <c r="AF18" s="28"/>
      <c r="AG18" s="28"/>
    </row>
    <row r="19" spans="1:33">
      <c r="A19" s="19">
        <v>472</v>
      </c>
      <c r="B19" s="85" t="str">
        <f>'Extract 2025'!H131</f>
        <v>VILLARD Noe</v>
      </c>
      <c r="C19" s="88" t="str">
        <f>'Extract 2025'!I131</f>
        <v>A.S.V.E.L. SKI MONTAGNE</v>
      </c>
      <c r="D19" s="91">
        <v>1</v>
      </c>
      <c r="E19" s="91">
        <v>1</v>
      </c>
      <c r="F19" s="91">
        <v>1</v>
      </c>
      <c r="G19" s="91"/>
      <c r="H19" s="91">
        <v>1</v>
      </c>
      <c r="I19" s="91"/>
      <c r="J19" s="91">
        <v>1</v>
      </c>
      <c r="K19" s="91"/>
      <c r="L19" s="91">
        <v>1</v>
      </c>
      <c r="M19" s="91">
        <v>1</v>
      </c>
      <c r="N19" s="91">
        <v>1</v>
      </c>
      <c r="O19" s="91"/>
      <c r="P19" s="91">
        <v>1</v>
      </c>
      <c r="Q19" s="91"/>
      <c r="R19" s="91"/>
      <c r="S19" s="91"/>
      <c r="T19" s="91"/>
      <c r="U19" s="91"/>
      <c r="V19" s="91"/>
      <c r="W19" s="91"/>
      <c r="X19" s="21">
        <v>0</v>
      </c>
      <c r="Y19" s="17">
        <f t="shared" si="8"/>
        <v>596.80042180042176</v>
      </c>
      <c r="Z19" s="22"/>
      <c r="AA19" s="63">
        <f t="shared" si="9"/>
        <v>10</v>
      </c>
      <c r="AB19" s="63">
        <f t="shared" si="10"/>
        <v>9</v>
      </c>
      <c r="AC19" s="49" t="str">
        <f t="shared" si="11"/>
        <v>ok</v>
      </c>
      <c r="AD19" s="28"/>
      <c r="AE19" s="50">
        <f t="shared" si="12"/>
        <v>596.80042180042176</v>
      </c>
      <c r="AF19" s="28"/>
      <c r="AG19" s="28"/>
    </row>
    <row r="20" spans="1:33">
      <c r="A20" s="19">
        <v>463</v>
      </c>
      <c r="B20" s="85" t="str">
        <f>'Extract 2025'!H122</f>
        <v>LE GALLIC Ronan</v>
      </c>
      <c r="C20" s="88" t="str">
        <f>'Extract 2025'!I122</f>
        <v>MOUSTE'CLIP MONTAGNE ET ESCALADE</v>
      </c>
      <c r="D20" s="21">
        <v>1</v>
      </c>
      <c r="E20" s="21">
        <v>1</v>
      </c>
      <c r="F20" s="21">
        <v>1</v>
      </c>
      <c r="G20" s="21">
        <v>0</v>
      </c>
      <c r="H20" s="21">
        <v>0</v>
      </c>
      <c r="I20" s="21">
        <v>0</v>
      </c>
      <c r="J20" s="21">
        <v>0</v>
      </c>
      <c r="K20" s="21">
        <v>1</v>
      </c>
      <c r="L20" s="21">
        <v>1</v>
      </c>
      <c r="M20" s="21">
        <v>1</v>
      </c>
      <c r="N20" s="21">
        <v>1</v>
      </c>
      <c r="O20" s="21">
        <v>0</v>
      </c>
      <c r="P20" s="21">
        <v>1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17">
        <f t="shared" si="8"/>
        <v>551.62337662337666</v>
      </c>
      <c r="Z20" s="22"/>
      <c r="AA20" s="63">
        <f t="shared" si="9"/>
        <v>11</v>
      </c>
      <c r="AB20" s="63">
        <f t="shared" si="10"/>
        <v>8</v>
      </c>
      <c r="AC20" s="49" t="str">
        <f t="shared" si="11"/>
        <v>ok</v>
      </c>
      <c r="AD20" s="28"/>
      <c r="AE20" s="50">
        <f t="shared" si="12"/>
        <v>551.62337662337666</v>
      </c>
      <c r="AF20" s="28"/>
      <c r="AG20" s="28"/>
    </row>
    <row r="21" spans="1:33">
      <c r="A21" s="19">
        <v>470</v>
      </c>
      <c r="B21" s="85" t="str">
        <f>'Extract 2025'!H129</f>
        <v>STRETTI Martin</v>
      </c>
      <c r="C21" s="88" t="str">
        <f>'Extract 2025'!I129</f>
        <v>MOUSTE'CLIP MONTAGNE ET ESCALADE</v>
      </c>
      <c r="D21" s="21">
        <v>1</v>
      </c>
      <c r="E21" s="21">
        <v>1</v>
      </c>
      <c r="F21" s="21">
        <v>1</v>
      </c>
      <c r="G21" s="21">
        <v>1</v>
      </c>
      <c r="H21" s="21">
        <v>1</v>
      </c>
      <c r="I21" s="21">
        <v>1</v>
      </c>
      <c r="J21" s="21">
        <v>0</v>
      </c>
      <c r="K21" s="21">
        <v>0</v>
      </c>
      <c r="L21" s="21">
        <v>0</v>
      </c>
      <c r="M21" s="21">
        <v>1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17">
        <f t="shared" si="8"/>
        <v>531.7460317460318</v>
      </c>
      <c r="Z21" s="22"/>
      <c r="AA21" s="63">
        <f t="shared" si="9"/>
        <v>12</v>
      </c>
      <c r="AB21" s="63">
        <f t="shared" si="10"/>
        <v>7</v>
      </c>
      <c r="AC21" s="49" t="str">
        <f t="shared" si="11"/>
        <v>ok</v>
      </c>
      <c r="AD21" s="28"/>
      <c r="AE21" s="50">
        <f t="shared" si="12"/>
        <v>531.7460317460318</v>
      </c>
      <c r="AF21" s="28"/>
      <c r="AG21" s="28"/>
    </row>
    <row r="22" spans="1:33">
      <c r="A22" s="19">
        <v>461</v>
      </c>
      <c r="B22" s="85" t="str">
        <f>'Extract 2025'!H120</f>
        <v>HUPONT Liyam</v>
      </c>
      <c r="C22" s="88" t="str">
        <f>'Extract 2025'!I120</f>
        <v>MOUSTE'CLIP MONTAGNE ET ESCALADE</v>
      </c>
      <c r="D22" s="21">
        <v>1</v>
      </c>
      <c r="E22" s="21">
        <v>1</v>
      </c>
      <c r="F22" s="21">
        <v>1</v>
      </c>
      <c r="G22" s="21">
        <v>1</v>
      </c>
      <c r="H22" s="21">
        <v>0</v>
      </c>
      <c r="I22" s="21">
        <v>1</v>
      </c>
      <c r="J22" s="21">
        <v>1</v>
      </c>
      <c r="K22" s="21">
        <v>0</v>
      </c>
      <c r="L22" s="21">
        <v>0</v>
      </c>
      <c r="M22" s="21">
        <v>1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17">
        <f t="shared" si="8"/>
        <v>497.55799755799757</v>
      </c>
      <c r="Z22" s="22"/>
      <c r="AA22" s="63">
        <f t="shared" si="9"/>
        <v>13</v>
      </c>
      <c r="AB22" s="63">
        <f t="shared" si="10"/>
        <v>7</v>
      </c>
      <c r="AC22" s="49" t="str">
        <f t="shared" si="11"/>
        <v>ok</v>
      </c>
      <c r="AD22" s="28"/>
      <c r="AE22" s="50">
        <f t="shared" si="12"/>
        <v>497.55799755799757</v>
      </c>
      <c r="AF22" s="28"/>
      <c r="AG22" s="28"/>
    </row>
    <row r="23" spans="1:33">
      <c r="A23" s="19">
        <v>466</v>
      </c>
      <c r="B23" s="85" t="str">
        <f>'Extract 2025'!H125</f>
        <v>PALOMARES Aurèle</v>
      </c>
      <c r="C23" s="88" t="str">
        <f>'Extract 2025'!I125</f>
        <v>MOUSTE'CLIP MONTAGNE ET ESCALADE</v>
      </c>
      <c r="D23" s="21">
        <v>1</v>
      </c>
      <c r="E23" s="21">
        <v>1</v>
      </c>
      <c r="F23" s="21">
        <v>1</v>
      </c>
      <c r="G23" s="21">
        <v>1</v>
      </c>
      <c r="H23" s="21">
        <v>0</v>
      </c>
      <c r="I23" s="21">
        <v>1</v>
      </c>
      <c r="J23" s="21">
        <v>1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1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17">
        <f t="shared" si="8"/>
        <v>464.22466422466425</v>
      </c>
      <c r="Z23" s="22"/>
      <c r="AA23" s="63">
        <f t="shared" si="9"/>
        <v>14</v>
      </c>
      <c r="AB23" s="63">
        <f t="shared" si="10"/>
        <v>7</v>
      </c>
      <c r="AC23" s="49" t="str">
        <f t="shared" si="11"/>
        <v>ok</v>
      </c>
      <c r="AD23" s="28"/>
      <c r="AE23" s="50">
        <f t="shared" si="12"/>
        <v>464.22466422466425</v>
      </c>
      <c r="AF23" s="28"/>
      <c r="AG23" s="28"/>
    </row>
    <row r="24" spans="1:33">
      <c r="A24" s="19">
        <v>455</v>
      </c>
      <c r="B24" s="85" t="str">
        <f>'Extract 2025'!H114</f>
        <v>DELSOL Lucas</v>
      </c>
      <c r="C24" s="88" t="str">
        <f>'Extract 2025'!I114</f>
        <v>CLUB VERTIGE</v>
      </c>
      <c r="D24" s="21">
        <v>1</v>
      </c>
      <c r="E24" s="21">
        <v>1</v>
      </c>
      <c r="F24" s="21">
        <v>1</v>
      </c>
      <c r="G24" s="21">
        <v>0</v>
      </c>
      <c r="H24" s="21">
        <v>1</v>
      </c>
      <c r="I24" s="21">
        <v>0</v>
      </c>
      <c r="J24" s="21">
        <v>1</v>
      </c>
      <c r="K24" s="21">
        <v>0</v>
      </c>
      <c r="L24" s="21">
        <v>0</v>
      </c>
      <c r="M24" s="21">
        <v>1</v>
      </c>
      <c r="N24" s="21">
        <v>1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17">
        <f t="shared" si="8"/>
        <v>455.89133089133088</v>
      </c>
      <c r="Z24" s="22"/>
      <c r="AA24" s="63">
        <f t="shared" si="9"/>
        <v>15</v>
      </c>
      <c r="AB24" s="63">
        <f t="shared" si="10"/>
        <v>7</v>
      </c>
      <c r="AC24" s="49" t="str">
        <f t="shared" si="11"/>
        <v>ok</v>
      </c>
      <c r="AD24" s="28"/>
      <c r="AE24" s="50">
        <f t="shared" si="12"/>
        <v>455.89133089133088</v>
      </c>
      <c r="AF24" s="28"/>
      <c r="AG24" s="28"/>
    </row>
    <row r="25" spans="1:33">
      <c r="A25" s="19">
        <v>451</v>
      </c>
      <c r="B25" s="85" t="str">
        <f>'Extract 2025'!H110</f>
        <v>BARTHUET Noé</v>
      </c>
      <c r="C25" s="88" t="str">
        <f>'Extract 2025'!I110</f>
        <v xml:space="preserve">LA DEGAINE ESCALADE ET MONTAGNE </v>
      </c>
      <c r="D25" s="21">
        <v>1</v>
      </c>
      <c r="E25" s="21">
        <v>1</v>
      </c>
      <c r="F25" s="21">
        <v>1</v>
      </c>
      <c r="G25" s="21">
        <v>1</v>
      </c>
      <c r="H25" s="21">
        <v>1</v>
      </c>
      <c r="I25" s="21">
        <v>0</v>
      </c>
      <c r="J25" s="21">
        <v>1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17">
        <f t="shared" si="8"/>
        <v>414.22466422466425</v>
      </c>
      <c r="Z25" s="22"/>
      <c r="AA25" s="63">
        <f t="shared" si="9"/>
        <v>16</v>
      </c>
      <c r="AB25" s="63">
        <f t="shared" si="10"/>
        <v>6</v>
      </c>
      <c r="AC25" s="49" t="str">
        <f t="shared" si="11"/>
        <v>ok</v>
      </c>
      <c r="AD25" s="28"/>
      <c r="AE25" s="50">
        <f t="shared" si="12"/>
        <v>414.22466422466425</v>
      </c>
      <c r="AF25" s="28"/>
      <c r="AG25" s="28"/>
    </row>
    <row r="26" spans="1:33">
      <c r="A26" s="19">
        <v>464</v>
      </c>
      <c r="B26" s="85" t="str">
        <f>'Extract 2025'!H123</f>
        <v>LEAUTIER Thibaud</v>
      </c>
      <c r="C26" s="88" t="str">
        <f>'Extract 2025'!I123</f>
        <v>MOUSTE'CLIP MONTAGNE ET ESCALADE</v>
      </c>
      <c r="D26" s="21">
        <v>1</v>
      </c>
      <c r="E26" s="21">
        <v>1</v>
      </c>
      <c r="F26" s="21">
        <v>1</v>
      </c>
      <c r="G26" s="21">
        <v>0</v>
      </c>
      <c r="H26" s="21">
        <v>0</v>
      </c>
      <c r="I26" s="21">
        <v>0</v>
      </c>
      <c r="J26" s="21">
        <v>1</v>
      </c>
      <c r="K26" s="21">
        <v>0</v>
      </c>
      <c r="L26" s="21">
        <v>1</v>
      </c>
      <c r="M26" s="21">
        <v>1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17">
        <f t="shared" si="8"/>
        <v>394.02264402264399</v>
      </c>
      <c r="Z26" s="22"/>
      <c r="AA26" s="63">
        <f t="shared" si="9"/>
        <v>17</v>
      </c>
      <c r="AB26" s="63">
        <f t="shared" si="10"/>
        <v>6</v>
      </c>
      <c r="AC26" s="49" t="str">
        <f t="shared" si="11"/>
        <v>ok</v>
      </c>
      <c r="AD26" s="28"/>
      <c r="AE26" s="50">
        <f t="shared" si="12"/>
        <v>394.02264402264399</v>
      </c>
      <c r="AF26" s="28"/>
      <c r="AG26" s="28"/>
    </row>
    <row r="27" spans="1:33">
      <c r="A27" s="19">
        <v>465</v>
      </c>
      <c r="B27" s="85" t="str">
        <f>'Extract 2025'!H124</f>
        <v>MOURDON KAMINSKI Enki</v>
      </c>
      <c r="C27" s="88" t="str">
        <f>'Extract 2025'!I124</f>
        <v>CLUB VERTIGE</v>
      </c>
      <c r="D27" s="21">
        <v>1</v>
      </c>
      <c r="E27" s="21">
        <v>1</v>
      </c>
      <c r="F27" s="21">
        <v>1</v>
      </c>
      <c r="G27" s="21">
        <v>0</v>
      </c>
      <c r="H27" s="21">
        <v>1</v>
      </c>
      <c r="I27" s="21">
        <v>0</v>
      </c>
      <c r="J27" s="21">
        <v>1</v>
      </c>
      <c r="K27" s="21">
        <v>0</v>
      </c>
      <c r="L27" s="21">
        <v>0</v>
      </c>
      <c r="M27" s="21">
        <v>0</v>
      </c>
      <c r="N27" s="21">
        <v>1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17">
        <f t="shared" si="8"/>
        <v>372.55799755799757</v>
      </c>
      <c r="Z27" s="22"/>
      <c r="AA27" s="63">
        <f t="shared" si="9"/>
        <v>18</v>
      </c>
      <c r="AB27" s="63">
        <f t="shared" si="10"/>
        <v>6</v>
      </c>
      <c r="AC27" s="49" t="str">
        <f t="shared" si="11"/>
        <v>ok</v>
      </c>
      <c r="AD27" s="28"/>
      <c r="AE27" s="50">
        <f t="shared" si="12"/>
        <v>372.55799755799757</v>
      </c>
      <c r="AF27" s="28"/>
      <c r="AG27" s="28"/>
    </row>
    <row r="28" spans="1:33">
      <c r="A28" s="19">
        <v>458</v>
      </c>
      <c r="B28" s="85" t="str">
        <f>'Extract 2025'!H117</f>
        <v>FOURNY Nolann</v>
      </c>
      <c r="C28" s="88" t="str">
        <f>'Extract 2025'!I117</f>
        <v xml:space="preserve">LA DEGAINE ESCALADE ET MONTAGNE </v>
      </c>
      <c r="D28" s="21">
        <v>1</v>
      </c>
      <c r="E28" s="21">
        <v>1</v>
      </c>
      <c r="F28" s="21">
        <v>1</v>
      </c>
      <c r="G28" s="21">
        <v>1</v>
      </c>
      <c r="H28" s="21">
        <v>0</v>
      </c>
      <c r="I28" s="21">
        <v>0</v>
      </c>
      <c r="J28" s="21">
        <v>1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17">
        <f t="shared" si="8"/>
        <v>303.11355311355311</v>
      </c>
      <c r="Z28" s="22"/>
      <c r="AA28" s="63">
        <f t="shared" si="9"/>
        <v>19</v>
      </c>
      <c r="AB28" s="63">
        <f t="shared" si="10"/>
        <v>5</v>
      </c>
      <c r="AC28" s="49" t="str">
        <f t="shared" si="11"/>
        <v>ok</v>
      </c>
      <c r="AD28" s="28"/>
      <c r="AE28" s="50">
        <f t="shared" si="12"/>
        <v>303.11355311355311</v>
      </c>
      <c r="AF28" s="28"/>
      <c r="AG28" s="28"/>
    </row>
    <row r="29" spans="1:33">
      <c r="A29" s="19">
        <v>460</v>
      </c>
      <c r="B29" s="85" t="str">
        <f>'Extract 2025'!H119</f>
        <v>GUILLARD Basile</v>
      </c>
      <c r="C29" s="88" t="str">
        <f>'Extract 2025'!I119</f>
        <v>MOUSTE'CLIP MONTAGNE ET ESCALADE</v>
      </c>
      <c r="D29" s="21">
        <v>1</v>
      </c>
      <c r="E29" s="21">
        <v>1</v>
      </c>
      <c r="F29" s="21">
        <v>1</v>
      </c>
      <c r="G29" s="21">
        <v>1</v>
      </c>
      <c r="H29" s="21">
        <v>0</v>
      </c>
      <c r="I29" s="21">
        <v>0</v>
      </c>
      <c r="J29" s="21">
        <v>1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17">
        <f t="shared" si="8"/>
        <v>303.11355311355311</v>
      </c>
      <c r="Z29" s="22"/>
      <c r="AA29" s="63">
        <f t="shared" si="9"/>
        <v>19</v>
      </c>
      <c r="AB29" s="63">
        <f t="shared" si="10"/>
        <v>5</v>
      </c>
      <c r="AC29" s="49" t="str">
        <f t="shared" si="11"/>
        <v>ok</v>
      </c>
      <c r="AD29" s="28"/>
      <c r="AE29" s="50">
        <f t="shared" si="12"/>
        <v>303.11355311355311</v>
      </c>
      <c r="AF29" s="28"/>
      <c r="AG29" s="28"/>
    </row>
    <row r="30" spans="1:33">
      <c r="A30" s="19">
        <v>459</v>
      </c>
      <c r="B30" s="85" t="str">
        <f>'Extract 2025'!H118</f>
        <v>GRUGET Nicolas</v>
      </c>
      <c r="C30" s="88" t="str">
        <f>'Extract 2025'!I118</f>
        <v>MOUSTE'CLIP MONTAGNE ET ESCALADE</v>
      </c>
      <c r="D30" s="92">
        <v>1</v>
      </c>
      <c r="E30" s="92">
        <v>1</v>
      </c>
      <c r="F30" s="92">
        <v>1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0</v>
      </c>
      <c r="V30" s="92">
        <v>0</v>
      </c>
      <c r="W30" s="92">
        <v>0</v>
      </c>
      <c r="X30" s="21">
        <v>0</v>
      </c>
      <c r="Y30" s="17">
        <f t="shared" si="8"/>
        <v>142.85714285714286</v>
      </c>
      <c r="Z30" s="22"/>
      <c r="AA30" s="63">
        <f t="shared" si="9"/>
        <v>21</v>
      </c>
      <c r="AB30" s="63">
        <f t="shared" si="10"/>
        <v>3</v>
      </c>
      <c r="AC30" s="49" t="str">
        <f t="shared" si="11"/>
        <v>ok</v>
      </c>
      <c r="AD30" s="28"/>
      <c r="AE30" s="50">
        <f t="shared" si="12"/>
        <v>142.85714285714286</v>
      </c>
      <c r="AF30" s="28"/>
      <c r="AG30" s="28"/>
    </row>
    <row r="31" spans="1:33">
      <c r="A31" s="19">
        <v>456</v>
      </c>
      <c r="B31" s="85" t="str">
        <f>'Extract 2025'!H115</f>
        <v>DUCOURTIOUX Robin</v>
      </c>
      <c r="C31" s="88" t="str">
        <f>'Extract 2025'!I115</f>
        <v xml:space="preserve">LA DEGAINE ESCALADE ET MONTAGNE 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92">
        <v>0</v>
      </c>
      <c r="T31" s="92">
        <v>0</v>
      </c>
      <c r="U31" s="92">
        <v>0</v>
      </c>
      <c r="V31" s="92">
        <v>0</v>
      </c>
      <c r="W31" s="92">
        <v>0</v>
      </c>
      <c r="X31" s="21">
        <v>0</v>
      </c>
      <c r="Y31" s="17">
        <f t="shared" si="8"/>
        <v>0</v>
      </c>
      <c r="Z31" s="22"/>
      <c r="AA31" s="63">
        <f t="shared" si="9"/>
        <v>22</v>
      </c>
      <c r="AB31" s="63">
        <f t="shared" si="10"/>
        <v>0</v>
      </c>
      <c r="AC31" s="49" t="str">
        <f t="shared" si="11"/>
        <v>ok</v>
      </c>
      <c r="AD31" s="28"/>
      <c r="AE31" s="50">
        <f t="shared" si="12"/>
        <v>0</v>
      </c>
      <c r="AF31" s="28"/>
      <c r="AG31" s="28"/>
    </row>
    <row r="32" spans="1:33">
      <c r="A32" s="19"/>
      <c r="B32" s="85"/>
      <c r="C32" s="88"/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17">
        <f t="shared" si="8"/>
        <v>0</v>
      </c>
      <c r="Z32" s="22"/>
      <c r="AA32" s="63">
        <f t="shared" si="9"/>
        <v>22</v>
      </c>
      <c r="AB32" s="63">
        <f t="shared" si="10"/>
        <v>0</v>
      </c>
      <c r="AC32" s="49" t="str">
        <f t="shared" si="11"/>
        <v>ok</v>
      </c>
      <c r="AD32" s="28"/>
      <c r="AE32" s="50">
        <f t="shared" si="12"/>
        <v>0</v>
      </c>
      <c r="AF32" s="28"/>
      <c r="AG32" s="28"/>
    </row>
    <row r="33" spans="1:33">
      <c r="A33" s="19"/>
      <c r="B33" s="85"/>
      <c r="C33" s="76"/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17">
        <f t="shared" si="8"/>
        <v>0</v>
      </c>
      <c r="Z33" s="22"/>
      <c r="AA33" s="63">
        <f t="shared" si="9"/>
        <v>22</v>
      </c>
      <c r="AB33" s="63">
        <f t="shared" si="10"/>
        <v>0</v>
      </c>
      <c r="AC33" s="49" t="str">
        <f t="shared" si="11"/>
        <v>ok</v>
      </c>
      <c r="AD33" s="28"/>
      <c r="AE33" s="50">
        <f t="shared" si="12"/>
        <v>0</v>
      </c>
      <c r="AF33" s="28"/>
      <c r="AG33" s="28"/>
    </row>
    <row r="34" spans="1:33">
      <c r="A34" s="19"/>
      <c r="B34" s="20"/>
      <c r="C34" s="76" t="str">
        <f>IFERROR(VLOOKUP(B34,'Liste Site FFME'!$A:$B,2,FALSE()),"")</f>
        <v/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17">
        <f t="shared" si="8"/>
        <v>0</v>
      </c>
      <c r="Z34" s="22"/>
      <c r="AA34" s="63">
        <f t="shared" si="9"/>
        <v>22</v>
      </c>
      <c r="AB34" s="63">
        <f t="shared" si="10"/>
        <v>0</v>
      </c>
      <c r="AC34" s="49" t="str">
        <f t="shared" si="11"/>
        <v>ok</v>
      </c>
      <c r="AD34" s="28"/>
      <c r="AE34" s="50">
        <f t="shared" si="12"/>
        <v>0</v>
      </c>
      <c r="AF34" s="28"/>
      <c r="AG34" s="28"/>
    </row>
    <row r="35" spans="1:33">
      <c r="A35" s="19"/>
      <c r="B35" s="20"/>
      <c r="C35" s="76" t="str">
        <f>IFERROR(VLOOKUP(B35,'Liste Site FFME'!$A:$B,2,FALSE()),"")</f>
        <v/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17">
        <f t="shared" si="8"/>
        <v>0</v>
      </c>
      <c r="Z35" s="22"/>
      <c r="AA35" s="63">
        <f t="shared" si="9"/>
        <v>22</v>
      </c>
      <c r="AB35" s="63">
        <f t="shared" si="10"/>
        <v>0</v>
      </c>
      <c r="AC35" s="49" t="str">
        <f t="shared" si="11"/>
        <v>ok</v>
      </c>
      <c r="AD35" s="28"/>
      <c r="AE35" s="50">
        <f t="shared" si="12"/>
        <v>0</v>
      </c>
      <c r="AF35" s="28"/>
      <c r="AG35" s="28"/>
    </row>
    <row r="36" spans="1:33">
      <c r="A36" s="19"/>
      <c r="B36" s="20"/>
      <c r="C36" s="76" t="str">
        <f>IFERROR(VLOOKUP(B36,'Liste Site FFME'!$A:$B,2,FALSE()),"")</f>
        <v/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17">
        <f t="shared" si="8"/>
        <v>0</v>
      </c>
      <c r="Z36" s="22"/>
      <c r="AA36" s="63">
        <f t="shared" si="9"/>
        <v>22</v>
      </c>
      <c r="AB36" s="63">
        <f t="shared" si="10"/>
        <v>0</v>
      </c>
      <c r="AC36" s="49" t="str">
        <f t="shared" si="11"/>
        <v>ok</v>
      </c>
      <c r="AD36" s="28"/>
      <c r="AE36" s="50">
        <f t="shared" si="12"/>
        <v>0</v>
      </c>
      <c r="AF36" s="28"/>
      <c r="AG36" s="28"/>
    </row>
    <row r="37" spans="1:33">
      <c r="A37" s="19"/>
      <c r="B37" s="20"/>
      <c r="C37" s="76" t="str">
        <f>IFERROR(VLOOKUP(B37,'Liste Site FFME'!$A:$B,2,FALSE()),"")</f>
        <v/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17">
        <f t="shared" si="8"/>
        <v>0</v>
      </c>
      <c r="Z37" s="22"/>
      <c r="AA37" s="63">
        <f t="shared" si="9"/>
        <v>22</v>
      </c>
      <c r="AB37" s="63">
        <f t="shared" si="10"/>
        <v>0</v>
      </c>
      <c r="AC37" s="49" t="str">
        <f t="shared" si="11"/>
        <v>ok</v>
      </c>
      <c r="AD37" s="28"/>
      <c r="AE37" s="50">
        <f t="shared" si="12"/>
        <v>0</v>
      </c>
      <c r="AF37" s="28"/>
      <c r="AG37" s="28"/>
    </row>
    <row r="38" spans="1:33">
      <c r="A38" s="19"/>
      <c r="B38" s="20"/>
      <c r="C38" s="76" t="str">
        <f>IFERROR(VLOOKUP(B38,'Liste Site FFME'!$A:$B,2,FALSE()),"")</f>
        <v/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17">
        <f t="shared" si="8"/>
        <v>0</v>
      </c>
      <c r="Z38" s="22"/>
      <c r="AA38" s="63">
        <f t="shared" si="9"/>
        <v>22</v>
      </c>
      <c r="AB38" s="63">
        <f t="shared" si="10"/>
        <v>0</v>
      </c>
      <c r="AC38" s="49" t="str">
        <f t="shared" si="11"/>
        <v>ok</v>
      </c>
      <c r="AD38" s="28"/>
      <c r="AE38" s="50">
        <f t="shared" si="12"/>
        <v>0</v>
      </c>
      <c r="AF38" s="28"/>
      <c r="AG38" s="28"/>
    </row>
    <row r="39" spans="1:33">
      <c r="A39" s="19"/>
      <c r="B39" s="20"/>
      <c r="C39" s="76" t="str">
        <f>IFERROR(VLOOKUP(B39,'Liste Site FFME'!$A:$B,2,FALSE()),"")</f>
        <v/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17">
        <f t="shared" si="8"/>
        <v>0</v>
      </c>
      <c r="Z39" s="22"/>
      <c r="AA39" s="63">
        <f t="shared" si="9"/>
        <v>22</v>
      </c>
      <c r="AB39" s="63">
        <f t="shared" si="10"/>
        <v>0</v>
      </c>
      <c r="AC39" s="49" t="str">
        <f t="shared" si="11"/>
        <v>ok</v>
      </c>
      <c r="AD39" s="28"/>
      <c r="AE39" s="50">
        <f t="shared" si="12"/>
        <v>0</v>
      </c>
      <c r="AF39" s="28"/>
      <c r="AG39" s="28"/>
    </row>
    <row r="40" spans="1:33">
      <c r="A40" s="19"/>
      <c r="B40" s="20"/>
      <c r="C40" s="76" t="str">
        <f>IFERROR(VLOOKUP(B40,'Liste Site FFME'!$A:$B,2,FALSE()),"")</f>
        <v/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17">
        <f t="shared" si="8"/>
        <v>0</v>
      </c>
      <c r="Z40" s="22"/>
      <c r="AA40" s="63">
        <f t="shared" si="9"/>
        <v>22</v>
      </c>
      <c r="AB40" s="63">
        <f t="shared" si="10"/>
        <v>0</v>
      </c>
      <c r="AC40" s="49" t="str">
        <f t="shared" si="11"/>
        <v>ok</v>
      </c>
      <c r="AD40" s="28"/>
      <c r="AE40" s="50">
        <f t="shared" si="12"/>
        <v>0</v>
      </c>
      <c r="AF40" s="28"/>
      <c r="AG40" s="28"/>
    </row>
    <row r="41" spans="1:33">
      <c r="A41" s="19"/>
      <c r="B41" s="20"/>
      <c r="C41" s="76" t="str">
        <f>IFERROR(VLOOKUP(B41,'Liste Site FFME'!$A:$B,2,FALSE()),"")</f>
        <v/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17">
        <f t="shared" si="8"/>
        <v>0</v>
      </c>
      <c r="Z41" s="22"/>
      <c r="AA41" s="63">
        <f t="shared" si="9"/>
        <v>22</v>
      </c>
      <c r="AB41" s="63">
        <f t="shared" si="10"/>
        <v>0</v>
      </c>
      <c r="AC41" s="49" t="str">
        <f t="shared" si="11"/>
        <v>ok</v>
      </c>
      <c r="AD41" s="28"/>
      <c r="AE41" s="50">
        <f t="shared" si="12"/>
        <v>0</v>
      </c>
      <c r="AF41" s="28"/>
      <c r="AG41" s="28"/>
    </row>
    <row r="42" spans="1:33">
      <c r="A42" s="19"/>
      <c r="B42" s="20"/>
      <c r="C42" s="76" t="str">
        <f>IFERROR(VLOOKUP(B42,'Liste Site FFME'!$A:$B,2,FALSE()),"")</f>
        <v/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17">
        <f t="shared" ref="Y42:Y73" si="13">SUMIF(D42:X42,1,$D$7:$X$7)</f>
        <v>0</v>
      </c>
      <c r="Z42" s="22"/>
      <c r="AA42" s="63">
        <f t="shared" ref="AA42:AA73" si="14">IF(AD42="x","*",RANK(AE42,$AE$10:$AE$101))</f>
        <v>22</v>
      </c>
      <c r="AB42" s="63">
        <f t="shared" ref="AB42:AB73" si="15">SUM(D42:X42)</f>
        <v>0</v>
      </c>
      <c r="AC42" s="49" t="str">
        <f t="shared" ref="AC42:AC73" si="16">IF(Y42&lt;Y43,"ERR","ok")</f>
        <v>ok</v>
      </c>
      <c r="AD42" s="28"/>
      <c r="AE42" s="50">
        <f t="shared" ref="AE42:AE73" si="17">IF(AD42="x",0,Y42)</f>
        <v>0</v>
      </c>
      <c r="AF42" s="28"/>
      <c r="AG42" s="28"/>
    </row>
    <row r="43" spans="1:33">
      <c r="A43" s="19"/>
      <c r="B43" s="20"/>
      <c r="C43" s="76" t="str">
        <f>IFERROR(VLOOKUP(B43,'Liste Site FFME'!$A:$B,2,FALSE()),"")</f>
        <v/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17">
        <f t="shared" si="13"/>
        <v>0</v>
      </c>
      <c r="Z43" s="22"/>
      <c r="AA43" s="63">
        <f t="shared" si="14"/>
        <v>22</v>
      </c>
      <c r="AB43" s="63">
        <f t="shared" si="15"/>
        <v>0</v>
      </c>
      <c r="AC43" s="49" t="str">
        <f t="shared" si="16"/>
        <v>ok</v>
      </c>
      <c r="AD43" s="28"/>
      <c r="AE43" s="50">
        <f t="shared" si="17"/>
        <v>0</v>
      </c>
      <c r="AF43" s="28"/>
      <c r="AG43" s="28"/>
    </row>
    <row r="44" spans="1:33">
      <c r="A44" s="19"/>
      <c r="B44" s="20"/>
      <c r="C44" s="76" t="str">
        <f>IFERROR(VLOOKUP(B44,'Liste Site FFME'!$A:$B,2,FALSE()),"")</f>
        <v/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17">
        <f t="shared" si="13"/>
        <v>0</v>
      </c>
      <c r="Z44" s="22"/>
      <c r="AA44" s="63">
        <f t="shared" si="14"/>
        <v>22</v>
      </c>
      <c r="AB44" s="63">
        <f t="shared" si="15"/>
        <v>0</v>
      </c>
      <c r="AC44" s="49" t="str">
        <f t="shared" si="16"/>
        <v>ok</v>
      </c>
      <c r="AD44" s="28"/>
      <c r="AE44" s="50">
        <f t="shared" si="17"/>
        <v>0</v>
      </c>
      <c r="AF44" s="28"/>
      <c r="AG44" s="28"/>
    </row>
    <row r="45" spans="1:33">
      <c r="A45" s="19"/>
      <c r="B45" s="20"/>
      <c r="C45" s="76" t="str">
        <f>IFERROR(VLOOKUP(B45,'Liste Site FFME'!$A:$B,2,FALSE()),"")</f>
        <v/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17">
        <f t="shared" si="13"/>
        <v>0</v>
      </c>
      <c r="Z45" s="22"/>
      <c r="AA45" s="63">
        <f t="shared" si="14"/>
        <v>22</v>
      </c>
      <c r="AB45" s="63">
        <f t="shared" si="15"/>
        <v>0</v>
      </c>
      <c r="AC45" s="49" t="str">
        <f t="shared" si="16"/>
        <v>ok</v>
      </c>
      <c r="AD45" s="28"/>
      <c r="AE45" s="50">
        <f t="shared" si="17"/>
        <v>0</v>
      </c>
      <c r="AF45" s="28"/>
      <c r="AG45" s="28"/>
    </row>
    <row r="46" spans="1:33">
      <c r="A46" s="19"/>
      <c r="B46" s="20"/>
      <c r="C46" s="76" t="str">
        <f>IFERROR(VLOOKUP(B46,'Liste Site FFME'!$A:$B,2,FALSE()),"")</f>
        <v/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17">
        <f t="shared" si="13"/>
        <v>0</v>
      </c>
      <c r="Z46" s="22"/>
      <c r="AA46" s="63">
        <f t="shared" si="14"/>
        <v>22</v>
      </c>
      <c r="AB46" s="63">
        <f t="shared" si="15"/>
        <v>0</v>
      </c>
      <c r="AC46" s="49" t="str">
        <f t="shared" si="16"/>
        <v>ok</v>
      </c>
      <c r="AD46" s="28"/>
      <c r="AE46" s="50">
        <f t="shared" si="17"/>
        <v>0</v>
      </c>
      <c r="AF46" s="28"/>
      <c r="AG46" s="28"/>
    </row>
    <row r="47" spans="1:33">
      <c r="A47" s="19"/>
      <c r="B47" s="20"/>
      <c r="C47" s="76" t="str">
        <f>IFERROR(VLOOKUP(B47,'Liste Site FFME'!$A:$B,2,FALSE()),"")</f>
        <v/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17">
        <f t="shared" si="13"/>
        <v>0</v>
      </c>
      <c r="Z47" s="22"/>
      <c r="AA47" s="63">
        <f t="shared" si="14"/>
        <v>22</v>
      </c>
      <c r="AB47" s="63">
        <f t="shared" si="15"/>
        <v>0</v>
      </c>
      <c r="AC47" s="49" t="str">
        <f t="shared" si="16"/>
        <v>ok</v>
      </c>
      <c r="AD47" s="28"/>
      <c r="AE47" s="50">
        <f t="shared" si="17"/>
        <v>0</v>
      </c>
      <c r="AF47" s="28"/>
      <c r="AG47" s="28"/>
    </row>
    <row r="48" spans="1:33">
      <c r="A48" s="19"/>
      <c r="B48" s="20"/>
      <c r="C48" s="76" t="str">
        <f>IFERROR(VLOOKUP(B48,'Liste Site FFME'!$A:$B,2,FALSE()),"")</f>
        <v/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17">
        <f t="shared" si="13"/>
        <v>0</v>
      </c>
      <c r="Z48" s="22"/>
      <c r="AA48" s="63">
        <f t="shared" si="14"/>
        <v>22</v>
      </c>
      <c r="AB48" s="63">
        <f t="shared" si="15"/>
        <v>0</v>
      </c>
      <c r="AC48" s="49" t="str">
        <f t="shared" si="16"/>
        <v>ok</v>
      </c>
      <c r="AD48" s="28"/>
      <c r="AE48" s="50">
        <f t="shared" si="17"/>
        <v>0</v>
      </c>
      <c r="AF48" s="28"/>
      <c r="AG48" s="28"/>
    </row>
    <row r="49" spans="1:33">
      <c r="A49" s="19"/>
      <c r="B49" s="20"/>
      <c r="C49" s="76" t="str">
        <f>IFERROR(VLOOKUP(B49,'Liste Site FFME'!$A:$B,2,FALSE()),"")</f>
        <v/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17">
        <f t="shared" si="13"/>
        <v>0</v>
      </c>
      <c r="Z49" s="22"/>
      <c r="AA49" s="63">
        <f t="shared" si="14"/>
        <v>22</v>
      </c>
      <c r="AB49" s="63">
        <f t="shared" si="15"/>
        <v>0</v>
      </c>
      <c r="AC49" s="49" t="str">
        <f t="shared" si="16"/>
        <v>ok</v>
      </c>
      <c r="AD49" s="28"/>
      <c r="AE49" s="50">
        <f t="shared" si="17"/>
        <v>0</v>
      </c>
      <c r="AF49" s="28"/>
      <c r="AG49" s="28"/>
    </row>
    <row r="50" spans="1:33">
      <c r="A50" s="19"/>
      <c r="B50" s="20"/>
      <c r="C50" s="76" t="str">
        <f>IFERROR(VLOOKUP(B50,'Liste Site FFME'!$A:$B,2,FALSE()),"")</f>
        <v/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17">
        <f t="shared" si="13"/>
        <v>0</v>
      </c>
      <c r="Z50" s="22"/>
      <c r="AA50" s="63">
        <f t="shared" si="14"/>
        <v>22</v>
      </c>
      <c r="AB50" s="63">
        <f t="shared" si="15"/>
        <v>0</v>
      </c>
      <c r="AC50" s="49" t="str">
        <f t="shared" si="16"/>
        <v>ok</v>
      </c>
      <c r="AD50" s="28"/>
      <c r="AE50" s="50">
        <f t="shared" si="17"/>
        <v>0</v>
      </c>
      <c r="AF50" s="28"/>
      <c r="AG50" s="28"/>
    </row>
    <row r="51" spans="1:33">
      <c r="A51" s="19"/>
      <c r="B51" s="20"/>
      <c r="C51" s="76" t="str">
        <f>IFERROR(VLOOKUP(B51,'Liste Site FFME'!$A:$B,2,FALSE()),"")</f>
        <v/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17">
        <f t="shared" si="13"/>
        <v>0</v>
      </c>
      <c r="Z51" s="22"/>
      <c r="AA51" s="63">
        <f t="shared" si="14"/>
        <v>22</v>
      </c>
      <c r="AB51" s="63">
        <f t="shared" si="15"/>
        <v>0</v>
      </c>
      <c r="AC51" s="49" t="str">
        <f t="shared" si="16"/>
        <v>ok</v>
      </c>
      <c r="AD51" s="28"/>
      <c r="AE51" s="50">
        <f t="shared" si="17"/>
        <v>0</v>
      </c>
      <c r="AF51" s="28"/>
      <c r="AG51" s="28"/>
    </row>
    <row r="52" spans="1:33" hidden="1" outlineLevel="1">
      <c r="A52" s="19"/>
      <c r="B52" s="20"/>
      <c r="C52" s="76" t="str">
        <f>IFERROR(VLOOKUP(B52,'Liste Site FFME'!$A:$B,2,FALSE()),"")</f>
        <v/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17">
        <f t="shared" si="13"/>
        <v>0</v>
      </c>
      <c r="Z52" s="22"/>
      <c r="AA52" s="63">
        <f t="shared" si="14"/>
        <v>22</v>
      </c>
      <c r="AB52" s="63">
        <f t="shared" si="15"/>
        <v>0</v>
      </c>
      <c r="AC52" s="49" t="str">
        <f t="shared" si="16"/>
        <v>ok</v>
      </c>
      <c r="AD52" s="28"/>
      <c r="AE52" s="50">
        <f t="shared" si="17"/>
        <v>0</v>
      </c>
      <c r="AF52" s="28"/>
      <c r="AG52" s="28"/>
    </row>
    <row r="53" spans="1:33" hidden="1" outlineLevel="1">
      <c r="A53" s="19"/>
      <c r="B53" s="20"/>
      <c r="C53" s="76" t="str">
        <f>IFERROR(VLOOKUP(B53,'Liste Site FFME'!$A:$B,2,FALSE()),"")</f>
        <v/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17">
        <f t="shared" si="13"/>
        <v>0</v>
      </c>
      <c r="Z53" s="22"/>
      <c r="AA53" s="63">
        <f t="shared" si="14"/>
        <v>22</v>
      </c>
      <c r="AB53" s="63">
        <f t="shared" si="15"/>
        <v>0</v>
      </c>
      <c r="AC53" s="49" t="str">
        <f t="shared" si="16"/>
        <v>ok</v>
      </c>
      <c r="AD53" s="28"/>
      <c r="AE53" s="50">
        <f t="shared" si="17"/>
        <v>0</v>
      </c>
      <c r="AF53" s="28"/>
      <c r="AG53" s="28"/>
    </row>
    <row r="54" spans="1:33" hidden="1" outlineLevel="1">
      <c r="A54" s="19"/>
      <c r="B54" s="20"/>
      <c r="C54" s="76" t="str">
        <f>IFERROR(VLOOKUP(B54,'Liste Site FFME'!$A:$B,2,FALSE()),"")</f>
        <v/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17">
        <f t="shared" si="13"/>
        <v>0</v>
      </c>
      <c r="Z54" s="22"/>
      <c r="AA54" s="63">
        <f t="shared" si="14"/>
        <v>22</v>
      </c>
      <c r="AB54" s="63">
        <f t="shared" si="15"/>
        <v>0</v>
      </c>
      <c r="AC54" s="49" t="str">
        <f t="shared" si="16"/>
        <v>ok</v>
      </c>
      <c r="AD54" s="28"/>
      <c r="AE54" s="50">
        <f t="shared" si="17"/>
        <v>0</v>
      </c>
      <c r="AF54" s="28"/>
      <c r="AG54" s="28"/>
    </row>
    <row r="55" spans="1:33" hidden="1" outlineLevel="1">
      <c r="A55" s="19"/>
      <c r="B55" s="20"/>
      <c r="C55" s="76" t="str">
        <f>IFERROR(VLOOKUP(B55,'Liste Site FFME'!$A:$B,2,FALSE()),"")</f>
        <v/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17">
        <f t="shared" si="13"/>
        <v>0</v>
      </c>
      <c r="Z55" s="22"/>
      <c r="AA55" s="63">
        <f t="shared" si="14"/>
        <v>22</v>
      </c>
      <c r="AB55" s="63">
        <f t="shared" si="15"/>
        <v>0</v>
      </c>
      <c r="AC55" s="49" t="str">
        <f t="shared" si="16"/>
        <v>ok</v>
      </c>
      <c r="AD55" s="28"/>
      <c r="AE55" s="50">
        <f t="shared" si="17"/>
        <v>0</v>
      </c>
      <c r="AF55" s="28"/>
      <c r="AG55" s="28"/>
    </row>
    <row r="56" spans="1:33" hidden="1" outlineLevel="1">
      <c r="A56" s="19"/>
      <c r="B56" s="20"/>
      <c r="C56" s="76" t="str">
        <f>IFERROR(VLOOKUP(B56,'Liste Site FFME'!$A:$B,2,FALSE()),"")</f>
        <v/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17">
        <f t="shared" si="13"/>
        <v>0</v>
      </c>
      <c r="Z56" s="22"/>
      <c r="AA56" s="63">
        <f t="shared" si="14"/>
        <v>22</v>
      </c>
      <c r="AB56" s="63">
        <f t="shared" si="15"/>
        <v>0</v>
      </c>
      <c r="AC56" s="49" t="str">
        <f t="shared" si="16"/>
        <v>ok</v>
      </c>
      <c r="AD56" s="28"/>
      <c r="AE56" s="50">
        <f t="shared" si="17"/>
        <v>0</v>
      </c>
      <c r="AF56" s="28"/>
      <c r="AG56" s="28"/>
    </row>
    <row r="57" spans="1:33" hidden="1" outlineLevel="1">
      <c r="A57" s="19"/>
      <c r="B57" s="20"/>
      <c r="C57" s="76" t="str">
        <f>IFERROR(VLOOKUP(B57,'Liste Site FFME'!$A:$B,2,FALSE()),"")</f>
        <v/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17">
        <f t="shared" si="13"/>
        <v>0</v>
      </c>
      <c r="Z57" s="22"/>
      <c r="AA57" s="63">
        <f t="shared" si="14"/>
        <v>22</v>
      </c>
      <c r="AB57" s="63">
        <f t="shared" si="15"/>
        <v>0</v>
      </c>
      <c r="AC57" s="49" t="str">
        <f t="shared" si="16"/>
        <v>ok</v>
      </c>
      <c r="AD57" s="28"/>
      <c r="AE57" s="50">
        <f t="shared" si="17"/>
        <v>0</v>
      </c>
      <c r="AF57" s="28"/>
      <c r="AG57" s="28"/>
    </row>
    <row r="58" spans="1:33" hidden="1" outlineLevel="1">
      <c r="A58" s="19"/>
      <c r="B58" s="20"/>
      <c r="C58" s="76" t="str">
        <f>IFERROR(VLOOKUP(B58,'Liste Site FFME'!$A:$B,2,FALSE()),"")</f>
        <v/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17">
        <f t="shared" si="13"/>
        <v>0</v>
      </c>
      <c r="Z58" s="22"/>
      <c r="AA58" s="63">
        <f t="shared" si="14"/>
        <v>22</v>
      </c>
      <c r="AB58" s="63">
        <f t="shared" si="15"/>
        <v>0</v>
      </c>
      <c r="AC58" s="49" t="str">
        <f t="shared" si="16"/>
        <v>ok</v>
      </c>
      <c r="AD58" s="28"/>
      <c r="AE58" s="50">
        <f t="shared" si="17"/>
        <v>0</v>
      </c>
      <c r="AF58" s="28"/>
      <c r="AG58" s="28"/>
    </row>
    <row r="59" spans="1:33" hidden="1" outlineLevel="1">
      <c r="A59" s="19"/>
      <c r="B59" s="20"/>
      <c r="C59" s="76" t="str">
        <f>IFERROR(VLOOKUP(B59,'Liste Site FFME'!$A:$B,2,FALSE()),"")</f>
        <v/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17">
        <f t="shared" si="13"/>
        <v>0</v>
      </c>
      <c r="Z59" s="22"/>
      <c r="AA59" s="63">
        <f t="shared" si="14"/>
        <v>22</v>
      </c>
      <c r="AB59" s="63">
        <f t="shared" si="15"/>
        <v>0</v>
      </c>
      <c r="AC59" s="49" t="str">
        <f t="shared" si="16"/>
        <v>ok</v>
      </c>
      <c r="AD59" s="28"/>
      <c r="AE59" s="50">
        <f t="shared" si="17"/>
        <v>0</v>
      </c>
      <c r="AF59" s="28"/>
      <c r="AG59" s="28"/>
    </row>
    <row r="60" spans="1:33" hidden="1" outlineLevel="1">
      <c r="A60" s="19"/>
      <c r="B60" s="20"/>
      <c r="C60" s="76" t="str">
        <f>IFERROR(VLOOKUP(B60,'Liste Site FFME'!$A:$B,2,FALSE()),"")</f>
        <v/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17">
        <f t="shared" si="13"/>
        <v>0</v>
      </c>
      <c r="Z60" s="22"/>
      <c r="AA60" s="63">
        <f t="shared" si="14"/>
        <v>22</v>
      </c>
      <c r="AB60" s="63">
        <f t="shared" si="15"/>
        <v>0</v>
      </c>
      <c r="AC60" s="49" t="str">
        <f t="shared" si="16"/>
        <v>ok</v>
      </c>
      <c r="AD60" s="28"/>
      <c r="AE60" s="50">
        <f t="shared" si="17"/>
        <v>0</v>
      </c>
      <c r="AF60" s="28"/>
      <c r="AG60" s="28"/>
    </row>
    <row r="61" spans="1:33" hidden="1" outlineLevel="1">
      <c r="A61" s="19"/>
      <c r="B61" s="20"/>
      <c r="C61" s="76" t="str">
        <f>IFERROR(VLOOKUP(B61,'Liste Site FFME'!$A:$B,2,FALSE()),"")</f>
        <v/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17">
        <f t="shared" si="13"/>
        <v>0</v>
      </c>
      <c r="Z61" s="22"/>
      <c r="AA61" s="63">
        <f t="shared" si="14"/>
        <v>22</v>
      </c>
      <c r="AB61" s="63">
        <f t="shared" si="15"/>
        <v>0</v>
      </c>
      <c r="AC61" s="49" t="str">
        <f t="shared" si="16"/>
        <v>ok</v>
      </c>
      <c r="AD61" s="28"/>
      <c r="AE61" s="50">
        <f t="shared" si="17"/>
        <v>0</v>
      </c>
      <c r="AF61" s="28"/>
      <c r="AG61" s="28"/>
    </row>
    <row r="62" spans="1:33" hidden="1" outlineLevel="1">
      <c r="A62" s="19"/>
      <c r="B62" s="20"/>
      <c r="C62" s="76" t="str">
        <f>IFERROR(VLOOKUP(B62,'Liste Site FFME'!$A:$B,2,FALSE()),"")</f>
        <v/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17">
        <f t="shared" si="13"/>
        <v>0</v>
      </c>
      <c r="Z62" s="22"/>
      <c r="AA62" s="63">
        <f t="shared" si="14"/>
        <v>22</v>
      </c>
      <c r="AB62" s="63">
        <f t="shared" si="15"/>
        <v>0</v>
      </c>
      <c r="AC62" s="49" t="str">
        <f t="shared" si="16"/>
        <v>ok</v>
      </c>
      <c r="AD62" s="28"/>
      <c r="AE62" s="50">
        <f t="shared" si="17"/>
        <v>0</v>
      </c>
      <c r="AF62" s="28"/>
      <c r="AG62" s="28"/>
    </row>
    <row r="63" spans="1:33" hidden="1" outlineLevel="1">
      <c r="A63" s="19"/>
      <c r="B63" s="20"/>
      <c r="C63" s="76" t="str">
        <f>IFERROR(VLOOKUP(B63,'Liste Site FFME'!$A:$B,2,FALSE()),"")</f>
        <v/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17">
        <f t="shared" si="13"/>
        <v>0</v>
      </c>
      <c r="Z63" s="22"/>
      <c r="AA63" s="63">
        <f t="shared" si="14"/>
        <v>22</v>
      </c>
      <c r="AB63" s="63">
        <f t="shared" si="15"/>
        <v>0</v>
      </c>
      <c r="AC63" s="49" t="str">
        <f t="shared" si="16"/>
        <v>ok</v>
      </c>
      <c r="AD63" s="28"/>
      <c r="AE63" s="50">
        <f t="shared" si="17"/>
        <v>0</v>
      </c>
      <c r="AF63" s="28"/>
      <c r="AG63" s="28"/>
    </row>
    <row r="64" spans="1:33" hidden="1" outlineLevel="1">
      <c r="A64" s="19"/>
      <c r="B64" s="20"/>
      <c r="C64" s="76" t="str">
        <f>IFERROR(VLOOKUP(B64,'Liste Site FFME'!$A:$B,2,FALSE()),"")</f>
        <v/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17">
        <f t="shared" si="13"/>
        <v>0</v>
      </c>
      <c r="Z64" s="22"/>
      <c r="AA64" s="63">
        <f t="shared" si="14"/>
        <v>22</v>
      </c>
      <c r="AB64" s="63">
        <f t="shared" si="15"/>
        <v>0</v>
      </c>
      <c r="AC64" s="49" t="str">
        <f t="shared" si="16"/>
        <v>ok</v>
      </c>
      <c r="AD64" s="28"/>
      <c r="AE64" s="50">
        <f t="shared" si="17"/>
        <v>0</v>
      </c>
      <c r="AF64" s="28"/>
      <c r="AG64" s="28"/>
    </row>
    <row r="65" spans="1:33" hidden="1" outlineLevel="1">
      <c r="A65" s="19"/>
      <c r="B65" s="20"/>
      <c r="C65" s="76" t="str">
        <f>IFERROR(VLOOKUP(B65,'Liste Site FFME'!$A:$B,2,FALSE()),"")</f>
        <v/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17">
        <f t="shared" si="13"/>
        <v>0</v>
      </c>
      <c r="Z65" s="22"/>
      <c r="AA65" s="63">
        <f t="shared" si="14"/>
        <v>22</v>
      </c>
      <c r="AB65" s="63">
        <f t="shared" si="15"/>
        <v>0</v>
      </c>
      <c r="AC65" s="49" t="str">
        <f t="shared" si="16"/>
        <v>ok</v>
      </c>
      <c r="AD65" s="28"/>
      <c r="AE65" s="50">
        <f t="shared" si="17"/>
        <v>0</v>
      </c>
      <c r="AF65" s="28"/>
      <c r="AG65" s="28"/>
    </row>
    <row r="66" spans="1:33" hidden="1" outlineLevel="1">
      <c r="A66" s="19"/>
      <c r="B66" s="20"/>
      <c r="C66" s="76" t="str">
        <f>IFERROR(VLOOKUP(B66,'Liste Site FFME'!$A:$B,2,FALSE()),"")</f>
        <v/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17">
        <f t="shared" si="13"/>
        <v>0</v>
      </c>
      <c r="Z66" s="22"/>
      <c r="AA66" s="63">
        <f t="shared" si="14"/>
        <v>22</v>
      </c>
      <c r="AB66" s="63">
        <f t="shared" si="15"/>
        <v>0</v>
      </c>
      <c r="AC66" s="49" t="str">
        <f t="shared" si="16"/>
        <v>ok</v>
      </c>
      <c r="AD66" s="28"/>
      <c r="AE66" s="50">
        <f t="shared" si="17"/>
        <v>0</v>
      </c>
      <c r="AF66" s="28"/>
      <c r="AG66" s="28"/>
    </row>
    <row r="67" spans="1:33" hidden="1" outlineLevel="1">
      <c r="A67" s="19"/>
      <c r="B67" s="20"/>
      <c r="C67" s="76" t="str">
        <f>IFERROR(VLOOKUP(B67,'Liste Site FFME'!$A:$B,2,FALSE()),"")</f>
        <v/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17">
        <f t="shared" si="13"/>
        <v>0</v>
      </c>
      <c r="Z67" s="22"/>
      <c r="AA67" s="63">
        <f t="shared" si="14"/>
        <v>22</v>
      </c>
      <c r="AB67" s="63">
        <f t="shared" si="15"/>
        <v>0</v>
      </c>
      <c r="AC67" s="49" t="str">
        <f t="shared" si="16"/>
        <v>ok</v>
      </c>
      <c r="AD67" s="28"/>
      <c r="AE67" s="50">
        <f t="shared" si="17"/>
        <v>0</v>
      </c>
      <c r="AF67" s="28"/>
      <c r="AG67" s="28"/>
    </row>
    <row r="68" spans="1:33" hidden="1" outlineLevel="1">
      <c r="A68" s="19"/>
      <c r="B68" s="20"/>
      <c r="C68" s="76" t="str">
        <f>IFERROR(VLOOKUP(B68,'Liste Site FFME'!$A:$B,2,FALSE()),"")</f>
        <v/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17">
        <f t="shared" si="13"/>
        <v>0</v>
      </c>
      <c r="Z68" s="22"/>
      <c r="AA68" s="63">
        <f t="shared" si="14"/>
        <v>22</v>
      </c>
      <c r="AB68" s="63">
        <f t="shared" si="15"/>
        <v>0</v>
      </c>
      <c r="AC68" s="49" t="str">
        <f t="shared" si="16"/>
        <v>ok</v>
      </c>
      <c r="AD68" s="28"/>
      <c r="AE68" s="50">
        <f t="shared" si="17"/>
        <v>0</v>
      </c>
      <c r="AF68" s="28"/>
      <c r="AG68" s="28"/>
    </row>
    <row r="69" spans="1:33" hidden="1" outlineLevel="1">
      <c r="A69" s="19"/>
      <c r="B69" s="20"/>
      <c r="C69" s="76" t="str">
        <f>IFERROR(VLOOKUP(B69,'Liste Site FFME'!$A:$B,2,FALSE()),"")</f>
        <v/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17">
        <f t="shared" si="13"/>
        <v>0</v>
      </c>
      <c r="Z69" s="22"/>
      <c r="AA69" s="63">
        <f t="shared" si="14"/>
        <v>22</v>
      </c>
      <c r="AB69" s="63">
        <f t="shared" si="15"/>
        <v>0</v>
      </c>
      <c r="AC69" s="49" t="str">
        <f t="shared" si="16"/>
        <v>ok</v>
      </c>
      <c r="AD69" s="28"/>
      <c r="AE69" s="50">
        <f t="shared" si="17"/>
        <v>0</v>
      </c>
      <c r="AF69" s="28"/>
      <c r="AG69" s="28"/>
    </row>
    <row r="70" spans="1:33" hidden="1" outlineLevel="1">
      <c r="A70" s="19"/>
      <c r="B70" s="20"/>
      <c r="C70" s="76" t="str">
        <f>IFERROR(VLOOKUP(B70,'Liste Site FFME'!$A:$B,2,FALSE()),"")</f>
        <v/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17">
        <f t="shared" si="13"/>
        <v>0</v>
      </c>
      <c r="Z70" s="22"/>
      <c r="AA70" s="63">
        <f t="shared" si="14"/>
        <v>22</v>
      </c>
      <c r="AB70" s="63">
        <f t="shared" si="15"/>
        <v>0</v>
      </c>
      <c r="AC70" s="49" t="str">
        <f t="shared" si="16"/>
        <v>ok</v>
      </c>
      <c r="AD70" s="28"/>
      <c r="AE70" s="50">
        <f t="shared" si="17"/>
        <v>0</v>
      </c>
      <c r="AF70" s="28"/>
      <c r="AG70" s="28"/>
    </row>
    <row r="71" spans="1:33" hidden="1" outlineLevel="1">
      <c r="A71" s="19"/>
      <c r="B71" s="20"/>
      <c r="C71" s="76" t="str">
        <f>IFERROR(VLOOKUP(B71,'Liste Site FFME'!$A:$B,2,FALSE()),"")</f>
        <v/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17">
        <f t="shared" si="13"/>
        <v>0</v>
      </c>
      <c r="Z71" s="22"/>
      <c r="AA71" s="63">
        <f t="shared" si="14"/>
        <v>22</v>
      </c>
      <c r="AB71" s="63">
        <f t="shared" si="15"/>
        <v>0</v>
      </c>
      <c r="AC71" s="49" t="str">
        <f t="shared" si="16"/>
        <v>ok</v>
      </c>
      <c r="AD71" s="28"/>
      <c r="AE71" s="50">
        <f t="shared" si="17"/>
        <v>0</v>
      </c>
      <c r="AF71" s="28"/>
      <c r="AG71" s="28"/>
    </row>
    <row r="72" spans="1:33" hidden="1" outlineLevel="1">
      <c r="A72" s="19"/>
      <c r="B72" s="20"/>
      <c r="C72" s="76" t="str">
        <f>IFERROR(VLOOKUP(B72,'Liste Site FFME'!$A:$B,2,FALSE()),"")</f>
        <v/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17">
        <f t="shared" si="13"/>
        <v>0</v>
      </c>
      <c r="Z72" s="22"/>
      <c r="AA72" s="63">
        <f t="shared" si="14"/>
        <v>22</v>
      </c>
      <c r="AB72" s="63">
        <f t="shared" si="15"/>
        <v>0</v>
      </c>
      <c r="AC72" s="49" t="str">
        <f t="shared" si="16"/>
        <v>ok</v>
      </c>
      <c r="AD72" s="28"/>
      <c r="AE72" s="50">
        <f t="shared" si="17"/>
        <v>0</v>
      </c>
      <c r="AF72" s="28"/>
      <c r="AG72" s="28"/>
    </row>
    <row r="73" spans="1:33" hidden="1" outlineLevel="1">
      <c r="A73" s="19"/>
      <c r="B73" s="20"/>
      <c r="C73" s="76" t="str">
        <f>IFERROR(VLOOKUP(B73,'Liste Site FFME'!$A:$B,2,FALSE()),"")</f>
        <v/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17">
        <f t="shared" si="13"/>
        <v>0</v>
      </c>
      <c r="Z73" s="22"/>
      <c r="AA73" s="63">
        <f t="shared" si="14"/>
        <v>22</v>
      </c>
      <c r="AB73" s="63">
        <f t="shared" si="15"/>
        <v>0</v>
      </c>
      <c r="AC73" s="49" t="str">
        <f t="shared" si="16"/>
        <v>ok</v>
      </c>
      <c r="AD73" s="28"/>
      <c r="AE73" s="50">
        <f t="shared" si="17"/>
        <v>0</v>
      </c>
      <c r="AF73" s="28"/>
      <c r="AG73" s="28"/>
    </row>
    <row r="74" spans="1:33" hidden="1" outlineLevel="1">
      <c r="A74" s="19"/>
      <c r="B74" s="20"/>
      <c r="C74" s="76" t="str">
        <f>IFERROR(VLOOKUP(B74,'Liste Site FFME'!$A:$B,2,FALSE()),"")</f>
        <v/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17">
        <f t="shared" ref="Y74:Y105" si="18">SUMIF(D74:X74,1,$D$7:$X$7)</f>
        <v>0</v>
      </c>
      <c r="Z74" s="22"/>
      <c r="AA74" s="63">
        <f t="shared" ref="AA74:AA105" si="19">IF(AD74="x","*",RANK(AE74,$AE$10:$AE$101))</f>
        <v>22</v>
      </c>
      <c r="AB74" s="63">
        <f t="shared" ref="AB74:AB105" si="20">SUM(D74:X74)</f>
        <v>0</v>
      </c>
      <c r="AC74" s="49" t="str">
        <f t="shared" ref="AC74:AC105" si="21">IF(Y74&lt;Y75,"ERR","ok")</f>
        <v>ok</v>
      </c>
      <c r="AD74" s="28"/>
      <c r="AE74" s="50">
        <f t="shared" ref="AE74:AE105" si="22">IF(AD74="x",0,Y74)</f>
        <v>0</v>
      </c>
      <c r="AF74" s="28"/>
      <c r="AG74" s="28"/>
    </row>
    <row r="75" spans="1:33" hidden="1" outlineLevel="1">
      <c r="A75" s="19"/>
      <c r="B75" s="20"/>
      <c r="C75" s="76" t="str">
        <f>IFERROR(VLOOKUP(B75,'Liste Site FFME'!$A:$B,2,FALSE()),"")</f>
        <v/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17">
        <f t="shared" si="18"/>
        <v>0</v>
      </c>
      <c r="Z75" s="22"/>
      <c r="AA75" s="63">
        <f t="shared" si="19"/>
        <v>22</v>
      </c>
      <c r="AB75" s="63">
        <f t="shared" si="20"/>
        <v>0</v>
      </c>
      <c r="AC75" s="49" t="str">
        <f t="shared" si="21"/>
        <v>ok</v>
      </c>
      <c r="AD75" s="28"/>
      <c r="AE75" s="50">
        <f t="shared" si="22"/>
        <v>0</v>
      </c>
      <c r="AF75" s="28"/>
      <c r="AG75" s="28"/>
    </row>
    <row r="76" spans="1:33" hidden="1" outlineLevel="1">
      <c r="A76" s="19"/>
      <c r="B76" s="20"/>
      <c r="C76" s="76" t="str">
        <f>IFERROR(VLOOKUP(B76,'Liste Site FFME'!$A:$B,2,FALSE()),"")</f>
        <v/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17">
        <f t="shared" si="18"/>
        <v>0</v>
      </c>
      <c r="Z76" s="22"/>
      <c r="AA76" s="63">
        <f t="shared" si="19"/>
        <v>22</v>
      </c>
      <c r="AB76" s="63">
        <f t="shared" si="20"/>
        <v>0</v>
      </c>
      <c r="AC76" s="49" t="str">
        <f t="shared" si="21"/>
        <v>ok</v>
      </c>
      <c r="AD76" s="28"/>
      <c r="AE76" s="50">
        <f t="shared" si="22"/>
        <v>0</v>
      </c>
      <c r="AF76" s="28"/>
      <c r="AG76" s="28"/>
    </row>
    <row r="77" spans="1:33" hidden="1" outlineLevel="1">
      <c r="A77" s="19"/>
      <c r="B77" s="20"/>
      <c r="C77" s="76" t="str">
        <f>IFERROR(VLOOKUP(B77,'Liste Site FFME'!$A:$B,2,FALSE()),"")</f>
        <v/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17">
        <f t="shared" si="18"/>
        <v>0</v>
      </c>
      <c r="Z77" s="22"/>
      <c r="AA77" s="63">
        <f t="shared" si="19"/>
        <v>22</v>
      </c>
      <c r="AB77" s="63">
        <f t="shared" si="20"/>
        <v>0</v>
      </c>
      <c r="AC77" s="49" t="str">
        <f t="shared" si="21"/>
        <v>ok</v>
      </c>
      <c r="AD77" s="28"/>
      <c r="AE77" s="50">
        <f t="shared" si="22"/>
        <v>0</v>
      </c>
      <c r="AF77" s="28"/>
      <c r="AG77" s="28"/>
    </row>
    <row r="78" spans="1:33" hidden="1" outlineLevel="1">
      <c r="A78" s="19"/>
      <c r="B78" s="20"/>
      <c r="C78" s="76" t="str">
        <f>IFERROR(VLOOKUP(B78,'Liste Site FFME'!$A:$B,2,FALSE()),"")</f>
        <v/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17">
        <f t="shared" si="18"/>
        <v>0</v>
      </c>
      <c r="Z78" s="22"/>
      <c r="AA78" s="63">
        <f t="shared" si="19"/>
        <v>22</v>
      </c>
      <c r="AB78" s="63">
        <f t="shared" si="20"/>
        <v>0</v>
      </c>
      <c r="AC78" s="49" t="str">
        <f t="shared" si="21"/>
        <v>ok</v>
      </c>
      <c r="AD78" s="28"/>
      <c r="AE78" s="50">
        <f t="shared" si="22"/>
        <v>0</v>
      </c>
      <c r="AF78" s="28"/>
      <c r="AG78" s="28"/>
    </row>
    <row r="79" spans="1:33" hidden="1" outlineLevel="1">
      <c r="A79" s="19"/>
      <c r="B79" s="20"/>
      <c r="C79" s="76" t="str">
        <f>IFERROR(VLOOKUP(B79,'Liste Site FFME'!$A:$B,2,FALSE()),"")</f>
        <v/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17">
        <f t="shared" si="18"/>
        <v>0</v>
      </c>
      <c r="Z79" s="22"/>
      <c r="AA79" s="63">
        <f t="shared" si="19"/>
        <v>22</v>
      </c>
      <c r="AB79" s="63">
        <f t="shared" si="20"/>
        <v>0</v>
      </c>
      <c r="AC79" s="49" t="str">
        <f t="shared" si="21"/>
        <v>ok</v>
      </c>
      <c r="AD79" s="28"/>
      <c r="AE79" s="50">
        <f t="shared" si="22"/>
        <v>0</v>
      </c>
      <c r="AF79" s="28"/>
      <c r="AG79" s="28"/>
    </row>
    <row r="80" spans="1:33" hidden="1" outlineLevel="1">
      <c r="A80" s="19"/>
      <c r="B80" s="20"/>
      <c r="C80" s="76" t="str">
        <f>IFERROR(VLOOKUP(B80,'Liste Site FFME'!$A:$B,2,FALSE()),"")</f>
        <v/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17">
        <f t="shared" si="18"/>
        <v>0</v>
      </c>
      <c r="Z80" s="22"/>
      <c r="AA80" s="63">
        <f t="shared" si="19"/>
        <v>22</v>
      </c>
      <c r="AB80" s="63">
        <f t="shared" si="20"/>
        <v>0</v>
      </c>
      <c r="AC80" s="49" t="str">
        <f t="shared" si="21"/>
        <v>ok</v>
      </c>
      <c r="AD80" s="28"/>
      <c r="AE80" s="50">
        <f t="shared" si="22"/>
        <v>0</v>
      </c>
      <c r="AF80" s="28"/>
      <c r="AG80" s="28"/>
    </row>
    <row r="81" spans="1:33" hidden="1" outlineLevel="1">
      <c r="A81" s="19"/>
      <c r="B81" s="20"/>
      <c r="C81" s="76" t="str">
        <f>IFERROR(VLOOKUP(B81,'Liste Site FFME'!$A:$B,2,FALSE()),"")</f>
        <v/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17">
        <f t="shared" si="18"/>
        <v>0</v>
      </c>
      <c r="Z81" s="22"/>
      <c r="AA81" s="63">
        <f t="shared" si="19"/>
        <v>22</v>
      </c>
      <c r="AB81" s="63">
        <f t="shared" si="20"/>
        <v>0</v>
      </c>
      <c r="AC81" s="49" t="str">
        <f t="shared" si="21"/>
        <v>ok</v>
      </c>
      <c r="AD81" s="28"/>
      <c r="AE81" s="50">
        <f t="shared" si="22"/>
        <v>0</v>
      </c>
      <c r="AF81" s="28"/>
      <c r="AG81" s="28"/>
    </row>
    <row r="82" spans="1:33" hidden="1" outlineLevel="1">
      <c r="A82" s="19"/>
      <c r="B82" s="20"/>
      <c r="C82" s="76" t="str">
        <f>IFERROR(VLOOKUP(B82,'Liste Site FFME'!$A:$B,2,FALSE()),"")</f>
        <v/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17">
        <f t="shared" si="18"/>
        <v>0</v>
      </c>
      <c r="Z82" s="22"/>
      <c r="AA82" s="63">
        <f t="shared" si="19"/>
        <v>22</v>
      </c>
      <c r="AB82" s="63">
        <f t="shared" si="20"/>
        <v>0</v>
      </c>
      <c r="AC82" s="49" t="str">
        <f t="shared" si="21"/>
        <v>ok</v>
      </c>
      <c r="AD82" s="28"/>
      <c r="AE82" s="50">
        <f t="shared" si="22"/>
        <v>0</v>
      </c>
      <c r="AF82" s="28"/>
      <c r="AG82" s="28"/>
    </row>
    <row r="83" spans="1:33" hidden="1" outlineLevel="1">
      <c r="A83" s="19"/>
      <c r="B83" s="20"/>
      <c r="C83" s="76" t="str">
        <f>IFERROR(VLOOKUP(B83,'Liste Site FFME'!$A:$B,2,FALSE()),"")</f>
        <v/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17">
        <f t="shared" si="18"/>
        <v>0</v>
      </c>
      <c r="Z83" s="22"/>
      <c r="AA83" s="63">
        <f t="shared" si="19"/>
        <v>22</v>
      </c>
      <c r="AB83" s="63">
        <f t="shared" si="20"/>
        <v>0</v>
      </c>
      <c r="AC83" s="49" t="str">
        <f t="shared" si="21"/>
        <v>ok</v>
      </c>
      <c r="AD83" s="28"/>
      <c r="AE83" s="50">
        <f t="shared" si="22"/>
        <v>0</v>
      </c>
      <c r="AF83" s="28"/>
      <c r="AG83" s="28"/>
    </row>
    <row r="84" spans="1:33" hidden="1" outlineLevel="1">
      <c r="A84" s="19"/>
      <c r="B84" s="20"/>
      <c r="C84" s="76" t="str">
        <f>IFERROR(VLOOKUP(B84,'Liste Site FFME'!$A:$B,2,FALSE()),"")</f>
        <v/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17">
        <f t="shared" si="18"/>
        <v>0</v>
      </c>
      <c r="Z84" s="22"/>
      <c r="AA84" s="63">
        <f t="shared" si="19"/>
        <v>22</v>
      </c>
      <c r="AB84" s="63">
        <f t="shared" si="20"/>
        <v>0</v>
      </c>
      <c r="AC84" s="49" t="str">
        <f t="shared" si="21"/>
        <v>ok</v>
      </c>
      <c r="AD84" s="28"/>
      <c r="AE84" s="50">
        <f t="shared" si="22"/>
        <v>0</v>
      </c>
      <c r="AF84" s="28"/>
      <c r="AG84" s="28"/>
    </row>
    <row r="85" spans="1:33" hidden="1" outlineLevel="1">
      <c r="A85" s="19"/>
      <c r="B85" s="20"/>
      <c r="C85" s="76" t="str">
        <f>IFERROR(VLOOKUP(B85,'Liste Site FFME'!$A:$B,2,FALSE()),"")</f>
        <v/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17">
        <f t="shared" si="18"/>
        <v>0</v>
      </c>
      <c r="Z85" s="22"/>
      <c r="AA85" s="63">
        <f t="shared" si="19"/>
        <v>22</v>
      </c>
      <c r="AB85" s="63">
        <f t="shared" si="20"/>
        <v>0</v>
      </c>
      <c r="AC85" s="49" t="str">
        <f t="shared" si="21"/>
        <v>ok</v>
      </c>
      <c r="AD85" s="28"/>
      <c r="AE85" s="50">
        <f t="shared" si="22"/>
        <v>0</v>
      </c>
      <c r="AF85" s="28"/>
      <c r="AG85" s="28"/>
    </row>
    <row r="86" spans="1:33" hidden="1" outlineLevel="1">
      <c r="A86" s="19"/>
      <c r="B86" s="20"/>
      <c r="C86" s="76" t="str">
        <f>IFERROR(VLOOKUP(B86,'Liste Site FFME'!$A:$B,2,FALSE()),"")</f>
        <v/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17">
        <f t="shared" si="18"/>
        <v>0</v>
      </c>
      <c r="Z86" s="22"/>
      <c r="AA86" s="63">
        <f t="shared" si="19"/>
        <v>22</v>
      </c>
      <c r="AB86" s="63">
        <f t="shared" si="20"/>
        <v>0</v>
      </c>
      <c r="AC86" s="49" t="str">
        <f t="shared" si="21"/>
        <v>ok</v>
      </c>
      <c r="AD86" s="28"/>
      <c r="AE86" s="50">
        <f t="shared" si="22"/>
        <v>0</v>
      </c>
      <c r="AF86" s="28"/>
      <c r="AG86" s="28"/>
    </row>
    <row r="87" spans="1:33" hidden="1" outlineLevel="1">
      <c r="A87" s="19"/>
      <c r="B87" s="20"/>
      <c r="C87" s="76" t="str">
        <f>IFERROR(VLOOKUP(B87,'Liste Site FFME'!$A:$B,2,FALSE()),"")</f>
        <v/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17">
        <f t="shared" si="18"/>
        <v>0</v>
      </c>
      <c r="Z87" s="22"/>
      <c r="AA87" s="63">
        <f t="shared" si="19"/>
        <v>22</v>
      </c>
      <c r="AB87" s="63">
        <f t="shared" si="20"/>
        <v>0</v>
      </c>
      <c r="AC87" s="49" t="str">
        <f t="shared" si="21"/>
        <v>ok</v>
      </c>
      <c r="AD87" s="28"/>
      <c r="AE87" s="50">
        <f t="shared" si="22"/>
        <v>0</v>
      </c>
      <c r="AF87" s="28"/>
      <c r="AG87" s="28"/>
    </row>
    <row r="88" spans="1:33" hidden="1" outlineLevel="1">
      <c r="A88" s="19"/>
      <c r="B88" s="20"/>
      <c r="C88" s="76" t="str">
        <f>IFERROR(VLOOKUP(B88,'Liste Site FFME'!$A:$B,2,FALSE()),"")</f>
        <v/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17">
        <f t="shared" si="18"/>
        <v>0</v>
      </c>
      <c r="Z88" s="22"/>
      <c r="AA88" s="63">
        <f t="shared" si="19"/>
        <v>22</v>
      </c>
      <c r="AB88" s="63">
        <f t="shared" si="20"/>
        <v>0</v>
      </c>
      <c r="AC88" s="49" t="str">
        <f t="shared" si="21"/>
        <v>ok</v>
      </c>
      <c r="AD88" s="28"/>
      <c r="AE88" s="50">
        <f t="shared" si="22"/>
        <v>0</v>
      </c>
      <c r="AF88" s="28"/>
      <c r="AG88" s="28"/>
    </row>
    <row r="89" spans="1:33" hidden="1" outlineLevel="1">
      <c r="A89" s="19"/>
      <c r="B89" s="20"/>
      <c r="C89" s="76" t="str">
        <f>IFERROR(VLOOKUP(B89,'Liste Site FFME'!$A:$B,2,FALSE()),"")</f>
        <v/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17">
        <f t="shared" si="18"/>
        <v>0</v>
      </c>
      <c r="Z89" s="22"/>
      <c r="AA89" s="63">
        <f t="shared" si="19"/>
        <v>22</v>
      </c>
      <c r="AB89" s="63">
        <f t="shared" si="20"/>
        <v>0</v>
      </c>
      <c r="AC89" s="49" t="str">
        <f t="shared" si="21"/>
        <v>ok</v>
      </c>
      <c r="AD89" s="28"/>
      <c r="AE89" s="50">
        <f t="shared" si="22"/>
        <v>0</v>
      </c>
      <c r="AF89" s="28"/>
      <c r="AG89" s="28"/>
    </row>
    <row r="90" spans="1:33" hidden="1" outlineLevel="1">
      <c r="A90" s="19"/>
      <c r="B90" s="20"/>
      <c r="C90" s="76" t="str">
        <f>IFERROR(VLOOKUP(B90,'Liste Site FFME'!$A:$B,2,FALSE()),"")</f>
        <v/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17">
        <f t="shared" si="18"/>
        <v>0</v>
      </c>
      <c r="Z90" s="22"/>
      <c r="AA90" s="63">
        <f t="shared" si="19"/>
        <v>22</v>
      </c>
      <c r="AB90" s="63">
        <f t="shared" si="20"/>
        <v>0</v>
      </c>
      <c r="AC90" s="49" t="str">
        <f t="shared" si="21"/>
        <v>ok</v>
      </c>
      <c r="AD90" s="28"/>
      <c r="AE90" s="50">
        <f t="shared" si="22"/>
        <v>0</v>
      </c>
      <c r="AF90" s="28"/>
      <c r="AG90" s="28"/>
    </row>
    <row r="91" spans="1:33" hidden="1" outlineLevel="1">
      <c r="A91" s="19"/>
      <c r="B91" s="20"/>
      <c r="C91" s="76" t="str">
        <f>IFERROR(VLOOKUP(B91,'Liste Site FFME'!$A:$B,2,FALSE()),"")</f>
        <v/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17">
        <f t="shared" si="18"/>
        <v>0</v>
      </c>
      <c r="Z91" s="22"/>
      <c r="AA91" s="63">
        <f t="shared" si="19"/>
        <v>22</v>
      </c>
      <c r="AB91" s="63">
        <f t="shared" si="20"/>
        <v>0</v>
      </c>
      <c r="AC91" s="49" t="str">
        <f t="shared" si="21"/>
        <v>ok</v>
      </c>
      <c r="AD91" s="28"/>
      <c r="AE91" s="50">
        <f t="shared" si="22"/>
        <v>0</v>
      </c>
      <c r="AF91" s="28"/>
      <c r="AG91" s="28"/>
    </row>
    <row r="92" spans="1:33" hidden="1" outlineLevel="1">
      <c r="A92" s="19"/>
      <c r="B92" s="20"/>
      <c r="C92" s="76" t="str">
        <f>IFERROR(VLOOKUP(B92,'Liste Site FFME'!$A:$B,2,FALSE()),"")</f>
        <v/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17">
        <f t="shared" si="18"/>
        <v>0</v>
      </c>
      <c r="Z92" s="22"/>
      <c r="AA92" s="63">
        <f t="shared" si="19"/>
        <v>22</v>
      </c>
      <c r="AB92" s="63">
        <f t="shared" si="20"/>
        <v>0</v>
      </c>
      <c r="AC92" s="49" t="str">
        <f t="shared" si="21"/>
        <v>ok</v>
      </c>
      <c r="AD92" s="28"/>
      <c r="AE92" s="50">
        <f t="shared" si="22"/>
        <v>0</v>
      </c>
      <c r="AF92" s="28"/>
      <c r="AG92" s="28"/>
    </row>
    <row r="93" spans="1:33" hidden="1" outlineLevel="1">
      <c r="A93" s="19"/>
      <c r="B93" s="20"/>
      <c r="C93" s="76" t="str">
        <f>IFERROR(VLOOKUP(B93,'Liste Site FFME'!$A:$B,2,FALSE()),"")</f>
        <v/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17">
        <f t="shared" si="18"/>
        <v>0</v>
      </c>
      <c r="Z93" s="22"/>
      <c r="AA93" s="63">
        <f t="shared" si="19"/>
        <v>22</v>
      </c>
      <c r="AB93" s="63">
        <f t="shared" si="20"/>
        <v>0</v>
      </c>
      <c r="AC93" s="49" t="str">
        <f t="shared" si="21"/>
        <v>ok</v>
      </c>
      <c r="AD93" s="28"/>
      <c r="AE93" s="50">
        <f t="shared" si="22"/>
        <v>0</v>
      </c>
      <c r="AF93" s="28"/>
      <c r="AG93" s="28"/>
    </row>
    <row r="94" spans="1:33" hidden="1" outlineLevel="1">
      <c r="A94" s="19"/>
      <c r="B94" s="20"/>
      <c r="C94" s="76" t="str">
        <f>IFERROR(VLOOKUP(B94,'Liste Site FFME'!$A:$B,2,FALSE()),"")</f>
        <v/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17">
        <f t="shared" si="18"/>
        <v>0</v>
      </c>
      <c r="Z94" s="22"/>
      <c r="AA94" s="63">
        <f t="shared" si="19"/>
        <v>22</v>
      </c>
      <c r="AB94" s="63">
        <f t="shared" si="20"/>
        <v>0</v>
      </c>
      <c r="AC94" s="49" t="str">
        <f t="shared" si="21"/>
        <v>ok</v>
      </c>
      <c r="AD94" s="28"/>
      <c r="AE94" s="50">
        <f t="shared" si="22"/>
        <v>0</v>
      </c>
      <c r="AF94" s="28"/>
      <c r="AG94" s="28"/>
    </row>
    <row r="95" spans="1:33" hidden="1" outlineLevel="1">
      <c r="A95" s="19"/>
      <c r="B95" s="20"/>
      <c r="C95" s="76" t="str">
        <f>IFERROR(VLOOKUP(B95,'Liste Site FFME'!$A:$B,2,FALSE()),"")</f>
        <v/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17">
        <f t="shared" si="18"/>
        <v>0</v>
      </c>
      <c r="Z95" s="22"/>
      <c r="AA95" s="63">
        <f t="shared" si="19"/>
        <v>22</v>
      </c>
      <c r="AB95" s="63">
        <f t="shared" si="20"/>
        <v>0</v>
      </c>
      <c r="AC95" s="49" t="str">
        <f t="shared" si="21"/>
        <v>ok</v>
      </c>
      <c r="AD95" s="28"/>
      <c r="AE95" s="50">
        <f t="shared" si="22"/>
        <v>0</v>
      </c>
      <c r="AF95" s="28"/>
      <c r="AG95" s="28"/>
    </row>
    <row r="96" spans="1:33" hidden="1" outlineLevel="1">
      <c r="A96" s="19"/>
      <c r="B96" s="20"/>
      <c r="C96" s="76" t="str">
        <f>IFERROR(VLOOKUP(B96,'Liste Site FFME'!$A:$B,2,FALSE()),"")</f>
        <v/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17">
        <f t="shared" si="18"/>
        <v>0</v>
      </c>
      <c r="Z96" s="22"/>
      <c r="AA96" s="63">
        <f t="shared" si="19"/>
        <v>22</v>
      </c>
      <c r="AB96" s="63">
        <f t="shared" si="20"/>
        <v>0</v>
      </c>
      <c r="AC96" s="49" t="str">
        <f t="shared" si="21"/>
        <v>ok</v>
      </c>
      <c r="AD96" s="28"/>
      <c r="AE96" s="50">
        <f t="shared" si="22"/>
        <v>0</v>
      </c>
      <c r="AF96" s="28"/>
      <c r="AG96" s="28"/>
    </row>
    <row r="97" spans="1:33" hidden="1" outlineLevel="1">
      <c r="A97" s="19"/>
      <c r="B97" s="20"/>
      <c r="C97" s="76" t="str">
        <f>IFERROR(VLOOKUP(B97,'Liste Site FFME'!$A:$B,2,FALSE()),"")</f>
        <v/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17">
        <f t="shared" si="18"/>
        <v>0</v>
      </c>
      <c r="Z97" s="22"/>
      <c r="AA97" s="63">
        <f t="shared" si="19"/>
        <v>22</v>
      </c>
      <c r="AB97" s="63">
        <f t="shared" si="20"/>
        <v>0</v>
      </c>
      <c r="AC97" s="49" t="str">
        <f t="shared" si="21"/>
        <v>ok</v>
      </c>
      <c r="AD97" s="28"/>
      <c r="AE97" s="50">
        <f t="shared" si="22"/>
        <v>0</v>
      </c>
      <c r="AF97" s="28"/>
      <c r="AG97" s="28"/>
    </row>
    <row r="98" spans="1:33" hidden="1" outlineLevel="1">
      <c r="A98" s="19"/>
      <c r="B98" s="20"/>
      <c r="C98" s="76" t="str">
        <f>IFERROR(VLOOKUP(B98,'Liste Site FFME'!$A:$B,2,FALSE()),"")</f>
        <v/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17">
        <f t="shared" si="18"/>
        <v>0</v>
      </c>
      <c r="Z98" s="22"/>
      <c r="AA98" s="63">
        <f t="shared" si="19"/>
        <v>22</v>
      </c>
      <c r="AB98" s="63">
        <f t="shared" si="20"/>
        <v>0</v>
      </c>
      <c r="AC98" s="49" t="str">
        <f t="shared" si="21"/>
        <v>ok</v>
      </c>
      <c r="AD98" s="28"/>
      <c r="AE98" s="50">
        <f t="shared" si="22"/>
        <v>0</v>
      </c>
      <c r="AF98" s="28"/>
      <c r="AG98" s="28"/>
    </row>
    <row r="99" spans="1:33" hidden="1" outlineLevel="1">
      <c r="A99" s="19"/>
      <c r="B99" s="20"/>
      <c r="C99" s="76" t="str">
        <f>IFERROR(VLOOKUP(B99,'Liste Site FFME'!$A:$B,2,FALSE()),"")</f>
        <v/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17">
        <f t="shared" si="18"/>
        <v>0</v>
      </c>
      <c r="Z99" s="22"/>
      <c r="AA99" s="63">
        <f t="shared" si="19"/>
        <v>22</v>
      </c>
      <c r="AB99" s="63">
        <f t="shared" si="20"/>
        <v>0</v>
      </c>
      <c r="AC99" s="49" t="str">
        <f t="shared" si="21"/>
        <v>ok</v>
      </c>
      <c r="AD99" s="28"/>
      <c r="AE99" s="50">
        <f t="shared" si="22"/>
        <v>0</v>
      </c>
      <c r="AF99" s="28"/>
      <c r="AG99" s="28"/>
    </row>
    <row r="100" spans="1:33" hidden="1" outlineLevel="1">
      <c r="A100" s="19"/>
      <c r="B100" s="20"/>
      <c r="C100" s="76" t="str">
        <f>IFERROR(VLOOKUP(B100,'Liste Site FFME'!$A:$B,2,FALSE()),"")</f>
        <v/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17">
        <f t="shared" si="18"/>
        <v>0</v>
      </c>
      <c r="Z100" s="22"/>
      <c r="AA100" s="63">
        <f t="shared" si="19"/>
        <v>22</v>
      </c>
      <c r="AB100" s="63">
        <f t="shared" si="20"/>
        <v>0</v>
      </c>
      <c r="AC100" s="49" t="str">
        <f t="shared" si="21"/>
        <v>ok</v>
      </c>
      <c r="AD100" s="28"/>
      <c r="AE100" s="50">
        <f t="shared" si="22"/>
        <v>0</v>
      </c>
      <c r="AF100" s="28"/>
      <c r="AG100" s="28"/>
    </row>
    <row r="101" spans="1:33" hidden="1" outlineLevel="1">
      <c r="A101" s="19"/>
      <c r="B101" s="20"/>
      <c r="C101" s="76" t="str">
        <f>IFERROR(VLOOKUP(B101,'Liste Site FFME'!$A:$B,2,FALSE()),"")</f>
        <v/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17">
        <f t="shared" si="18"/>
        <v>0</v>
      </c>
      <c r="Z101" s="22"/>
      <c r="AA101" s="63">
        <f t="shared" si="19"/>
        <v>22</v>
      </c>
      <c r="AB101" s="63">
        <f t="shared" si="20"/>
        <v>0</v>
      </c>
      <c r="AC101" s="49" t="str">
        <f t="shared" si="21"/>
        <v>ok</v>
      </c>
      <c r="AD101" s="28"/>
      <c r="AE101" s="50">
        <f t="shared" si="22"/>
        <v>0</v>
      </c>
      <c r="AF101" s="28"/>
      <c r="AG101" s="28"/>
    </row>
    <row r="102" spans="1:33" collapsed="1">
      <c r="A102" s="19"/>
      <c r="B102" s="20"/>
      <c r="C102" s="76" t="str">
        <f>IFERROR(VLOOKUP(B102,'Liste Site FFME'!$A:$B,2,FALSE()),"")</f>
        <v/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17">
        <f t="shared" si="18"/>
        <v>0</v>
      </c>
      <c r="Z102" s="22"/>
      <c r="AA102" s="63">
        <f t="shared" si="19"/>
        <v>22</v>
      </c>
      <c r="AB102" s="63">
        <f t="shared" si="20"/>
        <v>0</v>
      </c>
      <c r="AC102" s="49" t="str">
        <f t="shared" si="21"/>
        <v>ok</v>
      </c>
      <c r="AD102" s="28"/>
      <c r="AE102" s="50">
        <f t="shared" si="22"/>
        <v>0</v>
      </c>
      <c r="AF102" s="28"/>
      <c r="AG102" s="28"/>
    </row>
    <row r="103" spans="1:33">
      <c r="A103" s="19"/>
      <c r="B103" s="20"/>
      <c r="C103" s="76" t="str">
        <f>IFERROR(VLOOKUP(B103,'Liste Site FFME'!$A:$B,2,FALSE()),"")</f>
        <v/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17">
        <f t="shared" si="18"/>
        <v>0</v>
      </c>
      <c r="Z103" s="22"/>
      <c r="AA103" s="63">
        <f t="shared" si="19"/>
        <v>22</v>
      </c>
      <c r="AB103" s="63">
        <f t="shared" si="20"/>
        <v>0</v>
      </c>
      <c r="AC103" s="49" t="str">
        <f t="shared" si="21"/>
        <v>ok</v>
      </c>
      <c r="AD103" s="28"/>
      <c r="AE103" s="50">
        <f t="shared" si="22"/>
        <v>0</v>
      </c>
      <c r="AF103" s="28"/>
      <c r="AG103" s="28"/>
    </row>
    <row r="104" spans="1:33">
      <c r="A104" s="19"/>
      <c r="B104" s="20"/>
      <c r="C104" s="76" t="str">
        <f>IFERROR(VLOOKUP(B104,'Liste Site FFME'!$A:$B,2,FALSE()),"")</f>
        <v/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17">
        <f t="shared" si="18"/>
        <v>0</v>
      </c>
      <c r="Z104" s="22"/>
      <c r="AA104" s="63">
        <f t="shared" si="19"/>
        <v>22</v>
      </c>
      <c r="AB104" s="63">
        <f t="shared" si="20"/>
        <v>0</v>
      </c>
      <c r="AC104" s="49" t="str">
        <f t="shared" si="21"/>
        <v>ok</v>
      </c>
      <c r="AD104" s="28"/>
      <c r="AE104" s="50">
        <f t="shared" si="22"/>
        <v>0</v>
      </c>
      <c r="AF104" s="28"/>
      <c r="AG104" s="28"/>
    </row>
    <row r="105" spans="1:33">
      <c r="A105" s="19"/>
      <c r="B105" s="20"/>
      <c r="C105" s="76" t="str">
        <f>IFERROR(VLOOKUP(B105,'Liste Site FFME'!$A:$B,2,FALSE()),"")</f>
        <v/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17">
        <f t="shared" si="18"/>
        <v>0</v>
      </c>
      <c r="Z105" s="22"/>
      <c r="AA105" s="63">
        <f t="shared" si="19"/>
        <v>22</v>
      </c>
      <c r="AB105" s="63">
        <f t="shared" si="20"/>
        <v>0</v>
      </c>
      <c r="AC105" s="49" t="str">
        <f t="shared" si="21"/>
        <v>ok</v>
      </c>
      <c r="AD105" s="28"/>
      <c r="AE105" s="50">
        <f t="shared" si="22"/>
        <v>0</v>
      </c>
      <c r="AF105" s="28"/>
      <c r="AG105" s="28"/>
    </row>
    <row r="106" spans="1:33">
      <c r="A106" s="19"/>
      <c r="B106" s="20"/>
      <c r="C106" s="76" t="str">
        <f>IFERROR(VLOOKUP(B106,'Liste Site FFME'!$A:$B,2,FALSE()),"")</f>
        <v/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17">
        <f t="shared" ref="Y106:Y137" si="23">SUMIF(D106:X106,1,$D$7:$X$7)</f>
        <v>0</v>
      </c>
      <c r="Z106" s="22"/>
      <c r="AA106" s="63">
        <f t="shared" ref="AA106:AA115" si="24">IF(AD106="x","*",RANK(AE106,$AE$10:$AE$101))</f>
        <v>22</v>
      </c>
      <c r="AB106" s="63">
        <f t="shared" ref="AB106:AB115" si="25">SUM(D106:X106)</f>
        <v>0</v>
      </c>
      <c r="AC106" s="49" t="str">
        <f t="shared" ref="AC106:AC115" si="26">IF(Y106&lt;Y107,"ERR","ok")</f>
        <v>ok</v>
      </c>
      <c r="AD106" s="28"/>
      <c r="AE106" s="50">
        <f t="shared" ref="AE106:AE137" si="27">IF(AD106="x",0,Y106)</f>
        <v>0</v>
      </c>
      <c r="AF106" s="28"/>
      <c r="AG106" s="28"/>
    </row>
    <row r="107" spans="1:33">
      <c r="A107" s="19"/>
      <c r="B107" s="20"/>
      <c r="C107" s="76" t="str">
        <f>IFERROR(VLOOKUP(B107,'Liste Site FFME'!$A:$B,2,FALSE()),"")</f>
        <v/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17">
        <f t="shared" si="23"/>
        <v>0</v>
      </c>
      <c r="Z107" s="22"/>
      <c r="AA107" s="63">
        <f t="shared" si="24"/>
        <v>22</v>
      </c>
      <c r="AB107" s="63">
        <f t="shared" si="25"/>
        <v>0</v>
      </c>
      <c r="AC107" s="49" t="str">
        <f t="shared" si="26"/>
        <v>ok</v>
      </c>
      <c r="AD107" s="28"/>
      <c r="AE107" s="50">
        <f t="shared" si="27"/>
        <v>0</v>
      </c>
      <c r="AF107" s="28"/>
      <c r="AG107" s="28"/>
    </row>
    <row r="108" spans="1:33">
      <c r="A108" s="19"/>
      <c r="B108" s="20"/>
      <c r="C108" s="76" t="str">
        <f>IFERROR(VLOOKUP(B108,'Liste Site FFME'!$A:$B,2,FALSE()),"")</f>
        <v/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17">
        <f t="shared" si="23"/>
        <v>0</v>
      </c>
      <c r="Z108" s="22"/>
      <c r="AA108" s="63">
        <f t="shared" si="24"/>
        <v>22</v>
      </c>
      <c r="AB108" s="63">
        <f t="shared" si="25"/>
        <v>0</v>
      </c>
      <c r="AC108" s="49" t="str">
        <f t="shared" si="26"/>
        <v>ok</v>
      </c>
      <c r="AD108" s="28"/>
      <c r="AE108" s="50">
        <f t="shared" si="27"/>
        <v>0</v>
      </c>
      <c r="AF108" s="28"/>
      <c r="AG108" s="28"/>
    </row>
    <row r="109" spans="1:33">
      <c r="A109" s="19"/>
      <c r="B109" s="20"/>
      <c r="C109" s="76" t="str">
        <f>IFERROR(VLOOKUP(B109,'Liste Site FFME'!$A:$B,2,FALSE()),"")</f>
        <v/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17">
        <f t="shared" si="23"/>
        <v>0</v>
      </c>
      <c r="Z109" s="22"/>
      <c r="AA109" s="63">
        <f t="shared" si="24"/>
        <v>22</v>
      </c>
      <c r="AB109" s="63">
        <f t="shared" si="25"/>
        <v>0</v>
      </c>
      <c r="AC109" s="49" t="str">
        <f t="shared" si="26"/>
        <v>ok</v>
      </c>
      <c r="AD109" s="28"/>
      <c r="AE109" s="50">
        <f t="shared" si="27"/>
        <v>0</v>
      </c>
      <c r="AF109" s="28"/>
      <c r="AG109" s="28"/>
    </row>
    <row r="110" spans="1:33">
      <c r="A110" s="19"/>
      <c r="B110" s="20"/>
      <c r="C110" s="76" t="str">
        <f>IFERROR(VLOOKUP(B110,'Liste Site FFME'!$A:$B,2,FALSE()),"")</f>
        <v/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17">
        <f t="shared" si="23"/>
        <v>0</v>
      </c>
      <c r="Z110" s="22"/>
      <c r="AA110" s="63">
        <f t="shared" si="24"/>
        <v>22</v>
      </c>
      <c r="AB110" s="63">
        <f t="shared" si="25"/>
        <v>0</v>
      </c>
      <c r="AC110" s="49" t="str">
        <f t="shared" si="26"/>
        <v>ok</v>
      </c>
      <c r="AD110" s="28"/>
      <c r="AE110" s="50">
        <f t="shared" si="27"/>
        <v>0</v>
      </c>
      <c r="AF110" s="28"/>
      <c r="AG110" s="28"/>
    </row>
    <row r="111" spans="1:33">
      <c r="A111" s="19"/>
      <c r="B111" s="20"/>
      <c r="C111" s="76" t="str">
        <f>IFERROR(VLOOKUP(B111,'Liste Site FFME'!$A:$B,2,FALSE()),"")</f>
        <v/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17">
        <f t="shared" si="23"/>
        <v>0</v>
      </c>
      <c r="Z111" s="22"/>
      <c r="AA111" s="63">
        <f t="shared" si="24"/>
        <v>22</v>
      </c>
      <c r="AB111" s="63">
        <f t="shared" si="25"/>
        <v>0</v>
      </c>
      <c r="AC111" s="49" t="str">
        <f t="shared" si="26"/>
        <v>ok</v>
      </c>
      <c r="AD111" s="28"/>
      <c r="AE111" s="50">
        <f t="shared" si="27"/>
        <v>0</v>
      </c>
      <c r="AF111" s="28"/>
      <c r="AG111" s="28"/>
    </row>
    <row r="112" spans="1:33">
      <c r="A112" s="19"/>
      <c r="B112" s="20"/>
      <c r="C112" s="76" t="str">
        <f>IFERROR(VLOOKUP(B112,'Liste Site FFME'!$A:$B,2,FALSE()),"")</f>
        <v/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17">
        <f t="shared" si="23"/>
        <v>0</v>
      </c>
      <c r="Z112" s="22"/>
      <c r="AA112" s="63">
        <f t="shared" si="24"/>
        <v>22</v>
      </c>
      <c r="AB112" s="63">
        <f t="shared" si="25"/>
        <v>0</v>
      </c>
      <c r="AC112" s="49" t="str">
        <f t="shared" si="26"/>
        <v>ok</v>
      </c>
      <c r="AD112" s="28"/>
      <c r="AE112" s="50">
        <f t="shared" si="27"/>
        <v>0</v>
      </c>
      <c r="AF112" s="28"/>
      <c r="AG112" s="28"/>
    </row>
    <row r="113" spans="1:33">
      <c r="A113" s="19"/>
      <c r="B113" s="20"/>
      <c r="C113" s="76" t="str">
        <f>IFERROR(VLOOKUP(B113,'Liste Site FFME'!$A:$B,2,FALSE()),"")</f>
        <v/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17">
        <f t="shared" si="23"/>
        <v>0</v>
      </c>
      <c r="Z113" s="22"/>
      <c r="AA113" s="63">
        <f t="shared" si="24"/>
        <v>22</v>
      </c>
      <c r="AB113" s="63">
        <f t="shared" si="25"/>
        <v>0</v>
      </c>
      <c r="AC113" s="49" t="str">
        <f t="shared" si="26"/>
        <v>ok</v>
      </c>
      <c r="AD113" s="28"/>
      <c r="AE113" s="50">
        <f t="shared" si="27"/>
        <v>0</v>
      </c>
      <c r="AF113" s="28"/>
      <c r="AG113" s="28"/>
    </row>
    <row r="114" spans="1:33">
      <c r="A114" s="19"/>
      <c r="B114" s="20"/>
      <c r="C114" s="76" t="str">
        <f>IFERROR(VLOOKUP(B114,'Liste Site FFME'!$A:$B,2,FALSE()),"")</f>
        <v/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17">
        <f t="shared" si="23"/>
        <v>0</v>
      </c>
      <c r="Z114" s="22"/>
      <c r="AA114" s="63">
        <f t="shared" si="24"/>
        <v>22</v>
      </c>
      <c r="AB114" s="63">
        <f t="shared" si="25"/>
        <v>0</v>
      </c>
      <c r="AC114" s="49" t="str">
        <f t="shared" si="26"/>
        <v>ok</v>
      </c>
      <c r="AD114" s="28"/>
      <c r="AE114" s="50">
        <f t="shared" si="27"/>
        <v>0</v>
      </c>
      <c r="AF114" s="28"/>
      <c r="AG114" s="28"/>
    </row>
    <row r="115" spans="1:33">
      <c r="A115" s="19"/>
      <c r="B115" s="20"/>
      <c r="C115" s="76" t="str">
        <f>IFERROR(VLOOKUP(B115,'Liste Site FFME'!$A:$B,2,FALSE()),"")</f>
        <v/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17">
        <f t="shared" si="23"/>
        <v>0</v>
      </c>
      <c r="Z115" s="22"/>
      <c r="AA115" s="63">
        <f t="shared" si="24"/>
        <v>22</v>
      </c>
      <c r="AB115" s="63">
        <f t="shared" si="25"/>
        <v>0</v>
      </c>
      <c r="AC115" s="49" t="str">
        <f t="shared" si="26"/>
        <v>ok</v>
      </c>
      <c r="AD115" s="28"/>
      <c r="AE115" s="50">
        <f t="shared" si="27"/>
        <v>0</v>
      </c>
      <c r="AF115" s="28"/>
      <c r="AG115" s="28"/>
    </row>
    <row r="116" spans="1:33">
      <c r="A116" s="19"/>
      <c r="B116" s="20"/>
      <c r="C116" s="76" t="str">
        <f>IFERROR(VLOOKUP(B116,'Liste Site FFME'!$A:$B,2,FALSE()),"")</f>
        <v/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17"/>
      <c r="Z116" s="22"/>
      <c r="AA116" s="63"/>
      <c r="AB116" s="63"/>
      <c r="AC116" s="49"/>
      <c r="AD116" s="28"/>
      <c r="AE116" s="50"/>
      <c r="AF116" s="28"/>
      <c r="AG116" s="28"/>
    </row>
    <row r="117" spans="1:33">
      <c r="A117" s="19"/>
      <c r="B117" s="20"/>
      <c r="C117" s="76" t="str">
        <f>IFERROR(VLOOKUP(B117,'Liste Site FFME'!$A:$B,2,FALSE()),"")</f>
        <v/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17"/>
      <c r="Z117" s="22"/>
      <c r="AA117" s="63"/>
      <c r="AB117" s="63"/>
      <c r="AC117" s="49"/>
      <c r="AD117" s="28"/>
      <c r="AE117" s="50"/>
      <c r="AF117" s="28"/>
      <c r="AG117" s="28"/>
    </row>
    <row r="118" spans="1:33">
      <c r="A118" s="19"/>
      <c r="B118" s="20"/>
      <c r="C118" s="76" t="str">
        <f>IFERROR(VLOOKUP(B118,'Liste Site FFME'!$A:$B,2,FALSE()),"")</f>
        <v/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17"/>
      <c r="Z118" s="22"/>
      <c r="AA118" s="63"/>
      <c r="AB118" s="63"/>
      <c r="AC118" s="49"/>
      <c r="AD118" s="28"/>
      <c r="AE118" s="50"/>
      <c r="AF118" s="28"/>
      <c r="AG118" s="28"/>
    </row>
    <row r="119" spans="1:33">
      <c r="A119" s="19"/>
      <c r="B119" s="20"/>
      <c r="C119" s="76" t="str">
        <f>IFERROR(VLOOKUP(B119,'Liste Site FFME'!$A:$B,2,FALSE()),"")</f>
        <v/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17"/>
      <c r="Z119" s="22"/>
      <c r="AA119" s="63"/>
      <c r="AB119" s="63"/>
      <c r="AC119" s="49"/>
      <c r="AD119" s="28"/>
      <c r="AE119" s="50"/>
      <c r="AF119" s="28"/>
      <c r="AG119" s="28"/>
    </row>
    <row r="120" spans="1:33">
      <c r="A120" s="19"/>
      <c r="B120" s="20"/>
      <c r="C120" s="76" t="str">
        <f>IFERROR(VLOOKUP(B120,'Liste Site FFME'!$A:$B,2,FALSE()),"")</f>
        <v/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17"/>
      <c r="Z120" s="22"/>
      <c r="AA120" s="63"/>
      <c r="AB120" s="63"/>
      <c r="AC120" s="49"/>
      <c r="AD120" s="28"/>
      <c r="AE120" s="50"/>
      <c r="AF120" s="28"/>
      <c r="AG120" s="28"/>
    </row>
    <row r="121" spans="1:33">
      <c r="A121" s="19"/>
      <c r="B121" s="20"/>
      <c r="C121" s="76" t="str">
        <f>IFERROR(VLOOKUP(B121,'Liste Site FFME'!$A:$B,2,FALSE()),"")</f>
        <v/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17"/>
      <c r="Z121" s="22"/>
      <c r="AA121" s="63"/>
      <c r="AB121" s="63"/>
      <c r="AC121" s="49"/>
      <c r="AD121" s="28"/>
      <c r="AE121" s="50"/>
      <c r="AF121" s="28"/>
      <c r="AG121" s="28"/>
    </row>
    <row r="122" spans="1:33">
      <c r="A122" s="19"/>
      <c r="B122" s="20"/>
      <c r="C122" s="76" t="str">
        <f>IFERROR(VLOOKUP(B122,'Liste Site FFME'!$A:$B,2,FALSE()),"")</f>
        <v/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17"/>
      <c r="Z122" s="22"/>
      <c r="AA122" s="63"/>
      <c r="AB122" s="63"/>
      <c r="AC122" s="49"/>
      <c r="AD122" s="28"/>
      <c r="AE122" s="50"/>
      <c r="AF122" s="28"/>
      <c r="AG122" s="28"/>
    </row>
    <row r="123" spans="1:33">
      <c r="A123" s="19"/>
      <c r="B123" s="20"/>
      <c r="C123" s="76" t="str">
        <f>IFERROR(VLOOKUP(B123,'Liste Site FFME'!$A:$B,2,FALSE()),"")</f>
        <v/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17"/>
      <c r="Z123" s="22"/>
      <c r="AA123" s="63"/>
      <c r="AB123" s="63"/>
      <c r="AC123" s="49"/>
      <c r="AD123" s="28"/>
      <c r="AE123" s="50"/>
      <c r="AF123" s="28"/>
      <c r="AG123" s="28"/>
    </row>
    <row r="124" spans="1:33">
      <c r="A124" s="19"/>
      <c r="B124" s="20"/>
      <c r="C124" s="76" t="str">
        <f>IFERROR(VLOOKUP(B124,'Liste Site FFME'!$A:$B,2,FALSE()),"")</f>
        <v/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17"/>
      <c r="Z124" s="22"/>
      <c r="AA124" s="63"/>
      <c r="AB124" s="63"/>
      <c r="AC124" s="49"/>
      <c r="AD124" s="28"/>
      <c r="AE124" s="50"/>
      <c r="AF124" s="28"/>
      <c r="AG124" s="28"/>
    </row>
    <row r="125" spans="1:33">
      <c r="A125" s="19"/>
      <c r="B125" s="20"/>
      <c r="C125" s="76" t="str">
        <f>IFERROR(VLOOKUP(B125,'Liste Site FFME'!$A:$B,2,FALSE()),"")</f>
        <v/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17"/>
      <c r="Z125" s="22"/>
      <c r="AA125" s="63"/>
      <c r="AB125" s="63"/>
      <c r="AC125" s="49"/>
      <c r="AD125" s="28"/>
      <c r="AE125" s="50"/>
      <c r="AF125" s="28"/>
      <c r="AG125" s="28"/>
    </row>
    <row r="126" spans="1:33">
      <c r="A126" s="19"/>
      <c r="B126" s="20"/>
      <c r="C126" s="76" t="str">
        <f>IFERROR(VLOOKUP(B126,'Liste Site FFME'!$A:$B,2,FALSE()),"")</f>
        <v/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17"/>
      <c r="Z126" s="22"/>
      <c r="AA126" s="63"/>
      <c r="AB126" s="63"/>
      <c r="AC126" s="49"/>
      <c r="AD126" s="28"/>
      <c r="AE126" s="50"/>
      <c r="AF126" s="28"/>
      <c r="AG126" s="28"/>
    </row>
    <row r="127" spans="1:33">
      <c r="A127" s="19"/>
      <c r="B127" s="20"/>
      <c r="C127" s="76" t="str">
        <f>IFERROR(VLOOKUP(B127,'Liste Site FFME'!$A:$B,2,FALSE()),"")</f>
        <v/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17"/>
      <c r="Z127" s="22"/>
      <c r="AA127" s="63"/>
      <c r="AB127" s="63"/>
      <c r="AC127" s="49"/>
      <c r="AD127" s="28"/>
      <c r="AE127" s="50"/>
      <c r="AF127" s="28"/>
      <c r="AG127" s="28"/>
    </row>
    <row r="128" spans="1:33">
      <c r="A128" s="19"/>
      <c r="B128" s="20"/>
      <c r="C128" s="76" t="str">
        <f>IFERROR(VLOOKUP(B128,'Liste Site FFME'!$A:$B,2,FALSE()),"")</f>
        <v/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17"/>
      <c r="Z128" s="22"/>
      <c r="AA128" s="63"/>
      <c r="AB128" s="63"/>
      <c r="AC128" s="49"/>
      <c r="AD128" s="28"/>
      <c r="AE128" s="50"/>
      <c r="AF128" s="28"/>
      <c r="AG128" s="28"/>
    </row>
    <row r="129" spans="1:33">
      <c r="A129" s="19"/>
      <c r="B129" s="20"/>
      <c r="C129" s="76" t="str">
        <f>IFERROR(VLOOKUP(B129,'Liste Site FFME'!$A:$B,2,FALSE()),"")</f>
        <v/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17"/>
      <c r="Z129" s="22"/>
      <c r="AA129" s="63"/>
      <c r="AB129" s="63"/>
      <c r="AC129" s="49"/>
      <c r="AD129" s="28"/>
      <c r="AE129" s="50"/>
      <c r="AF129" s="28"/>
      <c r="AG129" s="28"/>
    </row>
  </sheetData>
  <sheetProtection selectLockedCells="1"/>
  <autoFilter ref="A9:AG9" xr:uid="{00000000-0009-0000-0000-000007000000}">
    <sortState xmlns:xlrd2="http://schemas.microsoft.com/office/spreadsheetml/2017/richdata2" ref="A10:AG129">
      <sortCondition descending="1" ref="Y9"/>
    </sortState>
  </autoFilter>
  <mergeCells count="6">
    <mergeCell ref="AC8:AG8"/>
    <mergeCell ref="H3:J3"/>
    <mergeCell ref="N3:X3"/>
    <mergeCell ref="Z3:AB3"/>
    <mergeCell ref="A4:B8"/>
    <mergeCell ref="Z4:AB8"/>
  </mergeCells>
  <conditionalFormatting sqref="A1:XFD1">
    <cfRule type="cellIs" dxfId="30" priority="3" operator="equal">
      <formula>"z"</formula>
    </cfRule>
  </conditionalFormatting>
  <conditionalFormatting sqref="D10:W29 X10:X31 D32:X129">
    <cfRule type="cellIs" dxfId="29" priority="1" operator="equal">
      <formula>1</formula>
    </cfRule>
    <cfRule type="cellIs" dxfId="28" priority="2" operator="greaterThan">
      <formula>1</formula>
    </cfRule>
  </conditionalFormatting>
  <conditionalFormatting sqref="AC1:AC1048576">
    <cfRule type="containsText" dxfId="27" priority="4" operator="containsText" text="ERR">
      <formula>NOT(ISERROR(SEARCH("ERR",AC1)))</formula>
    </cfRule>
  </conditionalFormatting>
  <dataValidations count="1">
    <dataValidation type="list" allowBlank="1" showInputMessage="1" showErrorMessage="1" sqref="AD10:AD129 AF10:AG129" xr:uid="{00000000-0002-0000-0700-000000000000}">
      <formula1>"',x,"</formula1>
    </dataValidation>
  </dataValidations>
  <pageMargins left="0.19685039370078741" right="0.19685039370078741" top="0.19685039370078741" bottom="0.19685039370078741" header="0.31496062992125984" footer="0.31496062992125984"/>
  <pageSetup paperSize="9" scale="68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AH129"/>
  <sheetViews>
    <sheetView zoomScale="90" zoomScaleNormal="90" workbookViewId="0">
      <selection activeCell="P11" sqref="P11"/>
    </sheetView>
  </sheetViews>
  <sheetFormatPr baseColWidth="10" defaultRowHeight="14.4" outlineLevelRow="1"/>
  <cols>
    <col min="1" max="1" width="7.44140625" style="5" customWidth="1"/>
    <col min="2" max="2" width="28.5546875" customWidth="1"/>
    <col min="3" max="3" width="21.109375" customWidth="1"/>
    <col min="4" max="23" width="5.6640625" style="18" customWidth="1"/>
    <col min="24" max="24" width="5.6640625" style="18" hidden="1" customWidth="1"/>
    <col min="25" max="25" width="8" style="6" customWidth="1"/>
    <col min="26" max="26" width="9.6640625" style="2" customWidth="1"/>
    <col min="27" max="27" width="5.6640625" style="2" customWidth="1"/>
    <col min="28" max="28" width="11.44140625" style="2" customWidth="1"/>
    <col min="29" max="29" width="14" style="2" customWidth="1"/>
    <col min="30" max="30" width="10" style="2" customWidth="1"/>
    <col min="31" max="31" width="12.5546875" customWidth="1"/>
    <col min="32" max="32" width="7.109375" customWidth="1"/>
    <col min="33" max="33" width="8.88671875" customWidth="1"/>
    <col min="34" max="34" width="3.44140625" style="54" customWidth="1"/>
  </cols>
  <sheetData>
    <row r="1" spans="1:34" ht="16.5" customHeight="1">
      <c r="A1" s="53"/>
      <c r="B1" s="77" t="s">
        <v>875</v>
      </c>
      <c r="C1" s="54" t="s">
        <v>59</v>
      </c>
      <c r="D1" s="54" t="s">
        <v>59</v>
      </c>
      <c r="E1" s="54" t="s">
        <v>59</v>
      </c>
      <c r="F1" s="54" t="s">
        <v>59</v>
      </c>
      <c r="G1" s="54" t="s">
        <v>59</v>
      </c>
      <c r="H1" s="54" t="s">
        <v>59</v>
      </c>
      <c r="I1" s="54" t="s">
        <v>59</v>
      </c>
      <c r="J1" s="54" t="s">
        <v>59</v>
      </c>
      <c r="K1" s="54" t="s">
        <v>59</v>
      </c>
      <c r="L1" s="54" t="s">
        <v>59</v>
      </c>
      <c r="M1" s="54" t="s">
        <v>59</v>
      </c>
      <c r="N1" s="54" t="s">
        <v>60</v>
      </c>
      <c r="O1" s="54" t="s">
        <v>59</v>
      </c>
      <c r="P1" s="54" t="s">
        <v>60</v>
      </c>
      <c r="Q1" s="54" t="s">
        <v>59</v>
      </c>
      <c r="R1" s="54" t="s">
        <v>60</v>
      </c>
      <c r="S1" s="54" t="s">
        <v>59</v>
      </c>
      <c r="T1" s="54" t="s">
        <v>60</v>
      </c>
      <c r="U1" s="54" t="s">
        <v>59</v>
      </c>
      <c r="V1" s="54" t="s">
        <v>60</v>
      </c>
      <c r="W1" s="54" t="s">
        <v>59</v>
      </c>
      <c r="X1" s="54" t="s">
        <v>59</v>
      </c>
      <c r="Y1" s="55"/>
      <c r="Z1" s="54"/>
      <c r="AA1" s="54"/>
      <c r="AB1" s="54"/>
      <c r="AC1" s="60"/>
      <c r="AD1" s="60"/>
    </row>
    <row r="2" spans="1:34" ht="14.25" customHeight="1">
      <c r="A2" s="53"/>
      <c r="B2" s="77" t="s">
        <v>876</v>
      </c>
      <c r="C2" s="54"/>
      <c r="D2" s="54">
        <f>$AG$5</f>
        <v>1</v>
      </c>
      <c r="E2" s="54">
        <f>IF(D1="T",D2+1,IF(D1="Z",D2,"err"))</f>
        <v>2</v>
      </c>
      <c r="F2" s="54">
        <f t="shared" ref="F2:X2" si="0">IF(E1="T",E2+1,IF(E1="Z",E2,"err"))</f>
        <v>3</v>
      </c>
      <c r="G2" s="54">
        <f t="shared" si="0"/>
        <v>4</v>
      </c>
      <c r="H2" s="54">
        <f t="shared" si="0"/>
        <v>5</v>
      </c>
      <c r="I2" s="54">
        <f t="shared" si="0"/>
        <v>6</v>
      </c>
      <c r="J2" s="54">
        <f t="shared" si="0"/>
        <v>7</v>
      </c>
      <c r="K2" s="54">
        <f t="shared" si="0"/>
        <v>8</v>
      </c>
      <c r="L2" s="54">
        <f t="shared" si="0"/>
        <v>9</v>
      </c>
      <c r="M2" s="54">
        <f t="shared" si="0"/>
        <v>10</v>
      </c>
      <c r="N2" s="54">
        <v>11</v>
      </c>
      <c r="O2" s="54">
        <f t="shared" si="0"/>
        <v>11</v>
      </c>
      <c r="P2" s="54">
        <f t="shared" si="0"/>
        <v>12</v>
      </c>
      <c r="Q2" s="54">
        <f t="shared" si="0"/>
        <v>12</v>
      </c>
      <c r="R2" s="54">
        <f t="shared" si="0"/>
        <v>13</v>
      </c>
      <c r="S2" s="54">
        <f t="shared" si="0"/>
        <v>13</v>
      </c>
      <c r="T2" s="54">
        <f t="shared" si="0"/>
        <v>14</v>
      </c>
      <c r="U2" s="54">
        <f t="shared" si="0"/>
        <v>14</v>
      </c>
      <c r="V2" s="54">
        <f t="shared" si="0"/>
        <v>15</v>
      </c>
      <c r="W2" s="54">
        <f t="shared" si="0"/>
        <v>15</v>
      </c>
      <c r="X2" s="54">
        <f t="shared" si="0"/>
        <v>16</v>
      </c>
      <c r="Y2" s="55"/>
      <c r="Z2" s="54"/>
      <c r="AA2" s="54"/>
      <c r="AB2" s="54"/>
      <c r="AC2" s="60"/>
      <c r="AD2" s="60"/>
      <c r="AF2" s="1"/>
    </row>
    <row r="3" spans="1:34" s="3" customFormat="1" ht="18.600000000000001" thickBot="1">
      <c r="A3" s="51"/>
      <c r="B3" s="52" t="s">
        <v>0</v>
      </c>
      <c r="C3" s="45" t="s">
        <v>1253</v>
      </c>
      <c r="D3" s="57"/>
      <c r="E3" s="57"/>
      <c r="F3" s="57"/>
      <c r="G3" s="57"/>
      <c r="H3" s="98" t="s">
        <v>1251</v>
      </c>
      <c r="I3" s="98"/>
      <c r="J3" s="98"/>
      <c r="K3" s="59"/>
      <c r="L3" s="57"/>
      <c r="M3" s="57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57"/>
      <c r="Z3" s="96">
        <v>45970</v>
      </c>
      <c r="AA3" s="97"/>
      <c r="AB3" s="97"/>
      <c r="AC3" s="58"/>
      <c r="AD3" s="62"/>
      <c r="AE3" s="57"/>
      <c r="AF3" s="57"/>
      <c r="AG3" s="57"/>
      <c r="AH3" s="57"/>
    </row>
    <row r="4" spans="1:34" ht="14.25" customHeight="1">
      <c r="A4" s="99"/>
      <c r="B4" s="99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5"/>
      <c r="Z4" s="99" t="e" vm="1">
        <v>#VALUE!</v>
      </c>
      <c r="AA4" s="99"/>
      <c r="AB4" s="99"/>
      <c r="AC4" s="60"/>
      <c r="AD4" s="60"/>
      <c r="AE4" s="10" t="s">
        <v>68</v>
      </c>
      <c r="AF4" s="11"/>
      <c r="AG4" s="12"/>
    </row>
    <row r="5" spans="1:34" s="6" customFormat="1">
      <c r="A5" s="99"/>
      <c r="B5" s="99"/>
      <c r="C5" s="55"/>
      <c r="D5" s="7" t="str">
        <f>CONCATENATE(D1,D2)</f>
        <v>T1</v>
      </c>
      <c r="E5" s="7" t="str">
        <f t="shared" ref="E5:W5" si="1">CONCATENATE(E1,E2)</f>
        <v>T2</v>
      </c>
      <c r="F5" s="7" t="str">
        <f t="shared" si="1"/>
        <v>T3</v>
      </c>
      <c r="G5" s="7" t="str">
        <f t="shared" si="1"/>
        <v>T4</v>
      </c>
      <c r="H5" s="7" t="str">
        <f t="shared" si="1"/>
        <v>T5</v>
      </c>
      <c r="I5" s="7" t="str">
        <f t="shared" si="1"/>
        <v>T6</v>
      </c>
      <c r="J5" s="7" t="str">
        <f t="shared" si="1"/>
        <v>T7</v>
      </c>
      <c r="K5" s="7" t="str">
        <f t="shared" si="1"/>
        <v>T8</v>
      </c>
      <c r="L5" s="7" t="str">
        <f t="shared" si="1"/>
        <v>T9</v>
      </c>
      <c r="M5" s="7" t="str">
        <f t="shared" si="1"/>
        <v>T10</v>
      </c>
      <c r="N5" s="7" t="str">
        <f t="shared" si="1"/>
        <v>Z11</v>
      </c>
      <c r="O5" s="7" t="str">
        <f t="shared" si="1"/>
        <v>T11</v>
      </c>
      <c r="P5" s="7" t="str">
        <f t="shared" si="1"/>
        <v>Z12</v>
      </c>
      <c r="Q5" s="7" t="str">
        <f t="shared" si="1"/>
        <v>T12</v>
      </c>
      <c r="R5" s="7" t="str">
        <f t="shared" si="1"/>
        <v>Z13</v>
      </c>
      <c r="S5" s="7" t="str">
        <f t="shared" si="1"/>
        <v>T13</v>
      </c>
      <c r="T5" s="7" t="str">
        <f t="shared" si="1"/>
        <v>Z14</v>
      </c>
      <c r="U5" s="7" t="str">
        <f t="shared" si="1"/>
        <v>T14</v>
      </c>
      <c r="V5" s="7" t="str">
        <f t="shared" si="1"/>
        <v>Z15</v>
      </c>
      <c r="W5" s="7" t="str">
        <f t="shared" si="1"/>
        <v>T15</v>
      </c>
      <c r="X5" s="7" t="str">
        <f t="shared" ref="X5" si="2">_xlfn.CONCAT("V",X2,X1)</f>
        <v>V16T</v>
      </c>
      <c r="Y5" s="8" t="s">
        <v>1</v>
      </c>
      <c r="Z5" s="99"/>
      <c r="AA5" s="99"/>
      <c r="AB5" s="99"/>
      <c r="AC5" s="61"/>
      <c r="AD5" s="61"/>
      <c r="AE5" s="13"/>
      <c r="AF5" s="14" t="s">
        <v>58</v>
      </c>
      <c r="AG5" s="26">
        <v>1</v>
      </c>
      <c r="AH5" s="55"/>
    </row>
    <row r="6" spans="1:34">
      <c r="A6" s="99"/>
      <c r="B6" s="99"/>
      <c r="C6" s="46" t="s">
        <v>4</v>
      </c>
      <c r="D6" s="64">
        <f t="shared" ref="D6:O6" si="3">IF(AND(D1="T",C1="T"),1000,IF(AND(C1="Z",D1="T"),500,IF(D1="Z",500,"err")))</f>
        <v>1000</v>
      </c>
      <c r="E6" s="64">
        <f t="shared" si="3"/>
        <v>1000</v>
      </c>
      <c r="F6" s="64">
        <f t="shared" si="3"/>
        <v>1000</v>
      </c>
      <c r="G6" s="64">
        <f t="shared" si="3"/>
        <v>1000</v>
      </c>
      <c r="H6" s="64">
        <f t="shared" si="3"/>
        <v>1000</v>
      </c>
      <c r="I6" s="64">
        <f t="shared" si="3"/>
        <v>1000</v>
      </c>
      <c r="J6" s="64">
        <f t="shared" si="3"/>
        <v>1000</v>
      </c>
      <c r="K6" s="64">
        <f t="shared" si="3"/>
        <v>1000</v>
      </c>
      <c r="L6" s="64">
        <f t="shared" si="3"/>
        <v>1000</v>
      </c>
      <c r="M6" s="64">
        <f t="shared" si="3"/>
        <v>1000</v>
      </c>
      <c r="N6" s="64">
        <f t="shared" si="3"/>
        <v>500</v>
      </c>
      <c r="O6" s="64">
        <f t="shared" si="3"/>
        <v>500</v>
      </c>
      <c r="P6" s="64">
        <f>IF(AND(P1="T",O1="T"),1000,IF(AND(O1="Z",P1="T"),500,IF(P1="Z",500,"err")))</f>
        <v>500</v>
      </c>
      <c r="Q6" s="64">
        <f t="shared" ref="Q6:W6" si="4">IF(AND(Q1="T",P1="T"),1000,IF(AND(P1="Z",Q1="T"),500,IF(Q1="Z",500,"err")))</f>
        <v>500</v>
      </c>
      <c r="R6" s="64">
        <f t="shared" si="4"/>
        <v>500</v>
      </c>
      <c r="S6" s="64">
        <f t="shared" si="4"/>
        <v>500</v>
      </c>
      <c r="T6" s="64">
        <f t="shared" si="4"/>
        <v>500</v>
      </c>
      <c r="U6" s="64">
        <f t="shared" si="4"/>
        <v>500</v>
      </c>
      <c r="V6" s="64">
        <f t="shared" si="4"/>
        <v>500</v>
      </c>
      <c r="W6" s="64">
        <f t="shared" si="4"/>
        <v>500</v>
      </c>
      <c r="X6" s="64"/>
      <c r="Y6" s="48">
        <f>SUM(D6:X6)</f>
        <v>15000</v>
      </c>
      <c r="Z6" s="99"/>
      <c r="AA6" s="99"/>
      <c r="AB6" s="99"/>
      <c r="AC6" s="60"/>
      <c r="AD6" s="60"/>
      <c r="AE6" s="13"/>
      <c r="AF6" s="14"/>
      <c r="AG6" s="26">
        <v>2</v>
      </c>
    </row>
    <row r="7" spans="1:34" ht="15" thickBot="1">
      <c r="A7" s="99"/>
      <c r="B7" s="99"/>
      <c r="C7" s="46" t="s">
        <v>5</v>
      </c>
      <c r="D7" s="47">
        <f>IFERROR(D6/D8,D6)</f>
        <v>1000</v>
      </c>
      <c r="E7" s="47">
        <f t="shared" ref="E7:X7" si="5">IFERROR(E6/E8,E6)</f>
        <v>1000</v>
      </c>
      <c r="F7" s="47">
        <f t="shared" si="5"/>
        <v>1000</v>
      </c>
      <c r="G7" s="47">
        <f t="shared" si="5"/>
        <v>1000</v>
      </c>
      <c r="H7" s="47">
        <f t="shared" si="5"/>
        <v>1000</v>
      </c>
      <c r="I7" s="47">
        <f t="shared" si="5"/>
        <v>1000</v>
      </c>
      <c r="J7" s="47">
        <f t="shared" si="5"/>
        <v>1000</v>
      </c>
      <c r="K7" s="47">
        <f t="shared" si="5"/>
        <v>1000</v>
      </c>
      <c r="L7" s="47">
        <f t="shared" si="5"/>
        <v>1000</v>
      </c>
      <c r="M7" s="47">
        <f t="shared" si="5"/>
        <v>1000</v>
      </c>
      <c r="N7" s="47">
        <f t="shared" si="5"/>
        <v>500</v>
      </c>
      <c r="O7" s="47">
        <f t="shared" si="5"/>
        <v>500</v>
      </c>
      <c r="P7" s="47">
        <f t="shared" si="5"/>
        <v>500</v>
      </c>
      <c r="Q7" s="47">
        <f t="shared" si="5"/>
        <v>500</v>
      </c>
      <c r="R7" s="47">
        <f t="shared" si="5"/>
        <v>500</v>
      </c>
      <c r="S7" s="47">
        <f t="shared" si="5"/>
        <v>500</v>
      </c>
      <c r="T7" s="47">
        <f t="shared" si="5"/>
        <v>500</v>
      </c>
      <c r="U7" s="47">
        <f t="shared" si="5"/>
        <v>500</v>
      </c>
      <c r="V7" s="47">
        <f t="shared" si="5"/>
        <v>500</v>
      </c>
      <c r="W7" s="47">
        <f t="shared" si="5"/>
        <v>500</v>
      </c>
      <c r="X7" s="47">
        <f t="shared" si="5"/>
        <v>0</v>
      </c>
      <c r="Y7" s="48"/>
      <c r="Z7" s="99"/>
      <c r="AA7" s="99"/>
      <c r="AB7" s="99"/>
      <c r="AC7" s="60"/>
      <c r="AD7" s="60"/>
      <c r="AE7" s="13"/>
      <c r="AF7" s="14" t="s">
        <v>62</v>
      </c>
      <c r="AG7" s="26">
        <v>2</v>
      </c>
    </row>
    <row r="8" spans="1:34" ht="15" thickBot="1">
      <c r="A8" s="100"/>
      <c r="B8" s="100"/>
      <c r="C8" s="46" t="s">
        <v>6</v>
      </c>
      <c r="D8" s="47">
        <f>SUM(D10:D102)</f>
        <v>1</v>
      </c>
      <c r="E8" s="47">
        <f t="shared" ref="E8:X8" si="6">SUM(E10:E102)</f>
        <v>1</v>
      </c>
      <c r="F8" s="47">
        <f t="shared" si="6"/>
        <v>1</v>
      </c>
      <c r="G8" s="47">
        <f t="shared" si="6"/>
        <v>1</v>
      </c>
      <c r="H8" s="47">
        <f t="shared" si="6"/>
        <v>1</v>
      </c>
      <c r="I8" s="47">
        <f t="shared" si="6"/>
        <v>0</v>
      </c>
      <c r="J8" s="47">
        <f t="shared" si="6"/>
        <v>1</v>
      </c>
      <c r="K8" s="47">
        <f t="shared" si="6"/>
        <v>1</v>
      </c>
      <c r="L8" s="47">
        <f t="shared" si="6"/>
        <v>0</v>
      </c>
      <c r="M8" s="47">
        <f t="shared" si="6"/>
        <v>1</v>
      </c>
      <c r="N8" s="47">
        <f t="shared" si="6"/>
        <v>1</v>
      </c>
      <c r="O8" s="47">
        <f t="shared" si="6"/>
        <v>0</v>
      </c>
      <c r="P8" s="47">
        <f t="shared" si="6"/>
        <v>1</v>
      </c>
      <c r="Q8" s="47">
        <f t="shared" si="6"/>
        <v>0</v>
      </c>
      <c r="R8" s="47">
        <f t="shared" si="6"/>
        <v>0</v>
      </c>
      <c r="S8" s="47">
        <f t="shared" si="6"/>
        <v>0</v>
      </c>
      <c r="T8" s="47">
        <f t="shared" si="6"/>
        <v>0</v>
      </c>
      <c r="U8" s="47">
        <f t="shared" si="6"/>
        <v>0</v>
      </c>
      <c r="V8" s="47">
        <f t="shared" si="6"/>
        <v>0</v>
      </c>
      <c r="W8" s="47">
        <f t="shared" si="6"/>
        <v>0</v>
      </c>
      <c r="X8" s="47">
        <f t="shared" si="6"/>
        <v>0</v>
      </c>
      <c r="Y8" s="48"/>
      <c r="Z8" s="100"/>
      <c r="AA8" s="100"/>
      <c r="AB8" s="100"/>
      <c r="AC8" s="93" t="s">
        <v>71</v>
      </c>
      <c r="AD8" s="94"/>
      <c r="AE8" s="94"/>
      <c r="AF8" s="94"/>
      <c r="AG8" s="95"/>
    </row>
    <row r="9" spans="1:34" s="9" customFormat="1">
      <c r="A9" s="15" t="s">
        <v>63</v>
      </c>
      <c r="B9" s="15" t="s">
        <v>64</v>
      </c>
      <c r="C9" s="16" t="s">
        <v>81</v>
      </c>
      <c r="D9" s="16" t="s">
        <v>54</v>
      </c>
      <c r="E9" s="16" t="s">
        <v>54</v>
      </c>
      <c r="F9" s="16" t="s">
        <v>54</v>
      </c>
      <c r="G9" s="16" t="s">
        <v>54</v>
      </c>
      <c r="H9" s="16" t="s">
        <v>54</v>
      </c>
      <c r="I9" s="16" t="s">
        <v>54</v>
      </c>
      <c r="J9" s="16" t="s">
        <v>54</v>
      </c>
      <c r="K9" s="16" t="s">
        <v>54</v>
      </c>
      <c r="L9" s="16" t="s">
        <v>54</v>
      </c>
      <c r="M9" s="16" t="s">
        <v>54</v>
      </c>
      <c r="N9" s="16" t="s">
        <v>54</v>
      </c>
      <c r="O9" s="16" t="s">
        <v>54</v>
      </c>
      <c r="P9" s="16" t="s">
        <v>54</v>
      </c>
      <c r="Q9" s="16" t="s">
        <v>54</v>
      </c>
      <c r="R9" s="16" t="s">
        <v>54</v>
      </c>
      <c r="S9" s="16" t="s">
        <v>54</v>
      </c>
      <c r="T9" s="16" t="s">
        <v>54</v>
      </c>
      <c r="U9" s="16" t="s">
        <v>54</v>
      </c>
      <c r="V9" s="16" t="s">
        <v>54</v>
      </c>
      <c r="W9" s="16" t="s">
        <v>54</v>
      </c>
      <c r="X9" s="16" t="s">
        <v>54</v>
      </c>
      <c r="Y9" s="16" t="s">
        <v>55</v>
      </c>
      <c r="Z9" s="15" t="s">
        <v>53</v>
      </c>
      <c r="AA9" s="15" t="s">
        <v>56</v>
      </c>
      <c r="AB9" s="15" t="s">
        <v>57</v>
      </c>
      <c r="AC9" s="29" t="s">
        <v>67</v>
      </c>
      <c r="AD9" s="30" t="s">
        <v>65</v>
      </c>
      <c r="AE9" s="31" t="s">
        <v>70</v>
      </c>
      <c r="AF9" s="30" t="s">
        <v>69</v>
      </c>
      <c r="AG9" s="30" t="s">
        <v>52</v>
      </c>
      <c r="AH9" s="61"/>
    </row>
    <row r="10" spans="1:34">
      <c r="A10" s="19">
        <v>501</v>
      </c>
      <c r="B10" s="85" t="str">
        <f>'Extract 2025'!H132</f>
        <v>DHONT Coralie</v>
      </c>
      <c r="C10" s="88" t="str">
        <f>'Extract 2025'!I132</f>
        <v>C.P.E.A. VAULX EN VELIN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0</v>
      </c>
      <c r="J10" s="21">
        <v>1</v>
      </c>
      <c r="K10" s="21">
        <v>1</v>
      </c>
      <c r="L10" s="21">
        <v>0</v>
      </c>
      <c r="M10" s="21">
        <v>1</v>
      </c>
      <c r="N10" s="21">
        <v>1</v>
      </c>
      <c r="O10" s="21">
        <v>0</v>
      </c>
      <c r="P10" s="21">
        <v>1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17">
        <f t="shared" ref="Y10:Y41" si="7">SUMIF(D10:X10,1,$D$7:$X$7)</f>
        <v>9000</v>
      </c>
      <c r="Z10" s="22"/>
      <c r="AA10" s="63">
        <f t="shared" ref="AA10:AA73" si="8">IF(AD10="x","*",RANK(AE10,$AE$10:$AE$101))</f>
        <v>1</v>
      </c>
      <c r="AB10" s="63">
        <f t="shared" ref="AB10:AB41" si="9">SUM(D10:X10)</f>
        <v>10</v>
      </c>
      <c r="AC10" s="49" t="str">
        <f t="shared" ref="AC10:AC73" si="10">IF(Y10&lt;Y11,"ERR","ok")</f>
        <v>ok</v>
      </c>
      <c r="AD10" s="28"/>
      <c r="AE10" s="50">
        <f t="shared" ref="AE10:AE73" si="11">IF(AD10="x",0,Y10)</f>
        <v>9000</v>
      </c>
      <c r="AF10" s="28"/>
      <c r="AG10" s="28"/>
    </row>
    <row r="11" spans="1:34">
      <c r="A11" s="19"/>
      <c r="B11" s="85"/>
      <c r="C11" s="88"/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17">
        <f t="shared" si="7"/>
        <v>0</v>
      </c>
      <c r="Z11" s="22"/>
      <c r="AA11" s="63">
        <f t="shared" si="8"/>
        <v>2</v>
      </c>
      <c r="AB11" s="63">
        <f t="shared" si="9"/>
        <v>0</v>
      </c>
      <c r="AC11" s="49" t="str">
        <f t="shared" si="10"/>
        <v>ok</v>
      </c>
      <c r="AD11" s="28"/>
      <c r="AE11" s="50">
        <f t="shared" si="11"/>
        <v>0</v>
      </c>
      <c r="AF11" s="28"/>
      <c r="AG11" s="28"/>
    </row>
    <row r="12" spans="1:34">
      <c r="A12" s="19"/>
      <c r="B12" s="85"/>
      <c r="C12" s="88"/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17">
        <f t="shared" si="7"/>
        <v>0</v>
      </c>
      <c r="Z12" s="22"/>
      <c r="AA12" s="63">
        <f t="shared" si="8"/>
        <v>2</v>
      </c>
      <c r="AB12" s="63">
        <f t="shared" si="9"/>
        <v>0</v>
      </c>
      <c r="AC12" s="49" t="str">
        <f t="shared" si="10"/>
        <v>ok</v>
      </c>
      <c r="AD12" s="28"/>
      <c r="AE12" s="50">
        <f t="shared" si="11"/>
        <v>0</v>
      </c>
      <c r="AF12" s="28"/>
      <c r="AG12" s="28"/>
    </row>
    <row r="13" spans="1:34">
      <c r="A13" s="19"/>
      <c r="B13" s="85"/>
      <c r="C13" s="88"/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17">
        <f t="shared" si="7"/>
        <v>0</v>
      </c>
      <c r="Z13" s="22"/>
      <c r="AA13" s="63">
        <f t="shared" si="8"/>
        <v>2</v>
      </c>
      <c r="AB13" s="63">
        <f t="shared" si="9"/>
        <v>0</v>
      </c>
      <c r="AC13" s="49" t="str">
        <f t="shared" si="10"/>
        <v>ok</v>
      </c>
      <c r="AD13" s="28"/>
      <c r="AE13" s="50">
        <f t="shared" si="11"/>
        <v>0</v>
      </c>
      <c r="AF13" s="28"/>
      <c r="AG13" s="28"/>
    </row>
    <row r="14" spans="1:34">
      <c r="A14" s="19"/>
      <c r="B14" s="85"/>
      <c r="C14" s="88"/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17">
        <f t="shared" si="7"/>
        <v>0</v>
      </c>
      <c r="Z14" s="22"/>
      <c r="AA14" s="63">
        <f t="shared" si="8"/>
        <v>2</v>
      </c>
      <c r="AB14" s="63">
        <f t="shared" si="9"/>
        <v>0</v>
      </c>
      <c r="AC14" s="49" t="str">
        <f t="shared" si="10"/>
        <v>ok</v>
      </c>
      <c r="AD14" s="28"/>
      <c r="AE14" s="50">
        <f t="shared" si="11"/>
        <v>0</v>
      </c>
      <c r="AF14" s="28"/>
      <c r="AG14" s="28"/>
    </row>
    <row r="15" spans="1:34">
      <c r="A15" s="19"/>
      <c r="B15" s="85"/>
      <c r="C15" s="88"/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17">
        <f t="shared" si="7"/>
        <v>0</v>
      </c>
      <c r="Z15" s="22"/>
      <c r="AA15" s="63">
        <f t="shared" si="8"/>
        <v>2</v>
      </c>
      <c r="AB15" s="63">
        <f t="shared" si="9"/>
        <v>0</v>
      </c>
      <c r="AC15" s="49" t="str">
        <f t="shared" si="10"/>
        <v>ok</v>
      </c>
      <c r="AD15" s="28"/>
      <c r="AE15" s="50">
        <f t="shared" si="11"/>
        <v>0</v>
      </c>
      <c r="AF15" s="28"/>
      <c r="AG15" s="28"/>
    </row>
    <row r="16" spans="1:34">
      <c r="A16" s="19"/>
      <c r="B16" s="85"/>
      <c r="C16" s="88"/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17">
        <f t="shared" si="7"/>
        <v>0</v>
      </c>
      <c r="Z16" s="22"/>
      <c r="AA16" s="63">
        <f t="shared" si="8"/>
        <v>2</v>
      </c>
      <c r="AB16" s="63">
        <f t="shared" si="9"/>
        <v>0</v>
      </c>
      <c r="AC16" s="49" t="str">
        <f t="shared" si="10"/>
        <v>ok</v>
      </c>
      <c r="AD16" s="28"/>
      <c r="AE16" s="50">
        <f t="shared" si="11"/>
        <v>0</v>
      </c>
      <c r="AF16" s="28"/>
      <c r="AG16" s="28"/>
    </row>
    <row r="17" spans="1:33">
      <c r="A17" s="19"/>
      <c r="B17" s="85"/>
      <c r="C17" s="88"/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17">
        <f t="shared" si="7"/>
        <v>0</v>
      </c>
      <c r="Z17" s="22"/>
      <c r="AA17" s="63">
        <f t="shared" si="8"/>
        <v>2</v>
      </c>
      <c r="AB17" s="63">
        <f t="shared" si="9"/>
        <v>0</v>
      </c>
      <c r="AC17" s="49" t="str">
        <f t="shared" si="10"/>
        <v>ok</v>
      </c>
      <c r="AD17" s="28"/>
      <c r="AE17" s="50">
        <f t="shared" si="11"/>
        <v>0</v>
      </c>
      <c r="AF17" s="28"/>
      <c r="AG17" s="28"/>
    </row>
    <row r="18" spans="1:33">
      <c r="A18" s="19"/>
      <c r="B18" s="85"/>
      <c r="C18" s="88"/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17">
        <f t="shared" si="7"/>
        <v>0</v>
      </c>
      <c r="Z18" s="22"/>
      <c r="AA18" s="63">
        <f t="shared" si="8"/>
        <v>2</v>
      </c>
      <c r="AB18" s="63">
        <f t="shared" si="9"/>
        <v>0</v>
      </c>
      <c r="AC18" s="49" t="str">
        <f t="shared" si="10"/>
        <v>ok</v>
      </c>
      <c r="AD18" s="28"/>
      <c r="AE18" s="50">
        <f t="shared" si="11"/>
        <v>0</v>
      </c>
      <c r="AF18" s="28"/>
      <c r="AG18" s="28"/>
    </row>
    <row r="19" spans="1:33">
      <c r="A19" s="19"/>
      <c r="B19" s="85"/>
      <c r="C19" s="88"/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17">
        <f t="shared" si="7"/>
        <v>0</v>
      </c>
      <c r="Z19" s="22"/>
      <c r="AA19" s="63">
        <f t="shared" si="8"/>
        <v>2</v>
      </c>
      <c r="AB19" s="63">
        <f t="shared" si="9"/>
        <v>0</v>
      </c>
      <c r="AC19" s="49" t="str">
        <f t="shared" si="10"/>
        <v>ok</v>
      </c>
      <c r="AD19" s="28"/>
      <c r="AE19" s="50">
        <f t="shared" si="11"/>
        <v>0</v>
      </c>
      <c r="AF19" s="28"/>
      <c r="AG19" s="28"/>
    </row>
    <row r="20" spans="1:33">
      <c r="A20" s="19"/>
      <c r="B20" s="85"/>
      <c r="C20" s="88"/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17">
        <f t="shared" si="7"/>
        <v>0</v>
      </c>
      <c r="Z20" s="22"/>
      <c r="AA20" s="63">
        <f t="shared" si="8"/>
        <v>2</v>
      </c>
      <c r="AB20" s="63">
        <f t="shared" si="9"/>
        <v>0</v>
      </c>
      <c r="AC20" s="49" t="str">
        <f t="shared" si="10"/>
        <v>ok</v>
      </c>
      <c r="AD20" s="28"/>
      <c r="AE20" s="50">
        <f t="shared" si="11"/>
        <v>0</v>
      </c>
      <c r="AF20" s="28"/>
      <c r="AG20" s="28"/>
    </row>
    <row r="21" spans="1:33">
      <c r="A21" s="19"/>
      <c r="B21" s="85"/>
      <c r="C21" s="88"/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17">
        <f t="shared" si="7"/>
        <v>0</v>
      </c>
      <c r="Z21" s="22"/>
      <c r="AA21" s="63">
        <f t="shared" si="8"/>
        <v>2</v>
      </c>
      <c r="AB21" s="63">
        <f t="shared" si="9"/>
        <v>0</v>
      </c>
      <c r="AC21" s="49" t="str">
        <f t="shared" si="10"/>
        <v>ok</v>
      </c>
      <c r="AD21" s="28"/>
      <c r="AE21" s="50">
        <f t="shared" si="11"/>
        <v>0</v>
      </c>
      <c r="AF21" s="28"/>
      <c r="AG21" s="28"/>
    </row>
    <row r="22" spans="1:33">
      <c r="A22" s="19"/>
      <c r="B22" s="85"/>
      <c r="C22" s="88"/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17">
        <f t="shared" si="7"/>
        <v>0</v>
      </c>
      <c r="Z22" s="22"/>
      <c r="AA22" s="63">
        <f t="shared" si="8"/>
        <v>2</v>
      </c>
      <c r="AB22" s="63">
        <f t="shared" si="9"/>
        <v>0</v>
      </c>
      <c r="AC22" s="49" t="str">
        <f t="shared" si="10"/>
        <v>ok</v>
      </c>
      <c r="AD22" s="28"/>
      <c r="AE22" s="50">
        <f t="shared" si="11"/>
        <v>0</v>
      </c>
      <c r="AF22" s="28"/>
      <c r="AG22" s="28"/>
    </row>
    <row r="23" spans="1:33">
      <c r="A23" s="19"/>
      <c r="B23" s="85"/>
      <c r="C23" s="88"/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17">
        <f t="shared" si="7"/>
        <v>0</v>
      </c>
      <c r="Z23" s="22"/>
      <c r="AA23" s="63">
        <f t="shared" si="8"/>
        <v>2</v>
      </c>
      <c r="AB23" s="63">
        <f t="shared" si="9"/>
        <v>0</v>
      </c>
      <c r="AC23" s="49" t="str">
        <f t="shared" si="10"/>
        <v>ok</v>
      </c>
      <c r="AD23" s="28"/>
      <c r="AE23" s="50">
        <f t="shared" si="11"/>
        <v>0</v>
      </c>
      <c r="AF23" s="28"/>
      <c r="AG23" s="28"/>
    </row>
    <row r="24" spans="1:33">
      <c r="A24" s="19"/>
      <c r="B24" s="85"/>
      <c r="C24" s="88"/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17">
        <f t="shared" si="7"/>
        <v>0</v>
      </c>
      <c r="Z24" s="22"/>
      <c r="AA24" s="63">
        <f t="shared" si="8"/>
        <v>2</v>
      </c>
      <c r="AB24" s="63">
        <f t="shared" si="9"/>
        <v>0</v>
      </c>
      <c r="AC24" s="49" t="str">
        <f t="shared" si="10"/>
        <v>ok</v>
      </c>
      <c r="AD24" s="28"/>
      <c r="AE24" s="50">
        <f t="shared" si="11"/>
        <v>0</v>
      </c>
      <c r="AF24" s="28"/>
      <c r="AG24" s="28"/>
    </row>
    <row r="25" spans="1:33">
      <c r="A25" s="19"/>
      <c r="B25" s="85"/>
      <c r="C25" s="88"/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17">
        <f t="shared" si="7"/>
        <v>0</v>
      </c>
      <c r="Z25" s="22"/>
      <c r="AA25" s="63">
        <f t="shared" si="8"/>
        <v>2</v>
      </c>
      <c r="AB25" s="63">
        <f t="shared" si="9"/>
        <v>0</v>
      </c>
      <c r="AC25" s="49" t="str">
        <f t="shared" si="10"/>
        <v>ok</v>
      </c>
      <c r="AD25" s="28"/>
      <c r="AE25" s="50">
        <f t="shared" si="11"/>
        <v>0</v>
      </c>
      <c r="AF25" s="28"/>
      <c r="AG25" s="28"/>
    </row>
    <row r="26" spans="1:33">
      <c r="A26" s="19"/>
      <c r="B26" s="85"/>
      <c r="C26" s="88"/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17">
        <f t="shared" si="7"/>
        <v>0</v>
      </c>
      <c r="Z26" s="22"/>
      <c r="AA26" s="63">
        <f t="shared" si="8"/>
        <v>2</v>
      </c>
      <c r="AB26" s="63">
        <f t="shared" si="9"/>
        <v>0</v>
      </c>
      <c r="AC26" s="49" t="str">
        <f t="shared" si="10"/>
        <v>ok</v>
      </c>
      <c r="AD26" s="28"/>
      <c r="AE26" s="50">
        <f t="shared" si="11"/>
        <v>0</v>
      </c>
      <c r="AF26" s="28"/>
      <c r="AG26" s="28"/>
    </row>
    <row r="27" spans="1:33">
      <c r="A27" s="19"/>
      <c r="B27" s="85"/>
      <c r="C27" s="88"/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17">
        <f t="shared" si="7"/>
        <v>0</v>
      </c>
      <c r="Z27" s="22"/>
      <c r="AA27" s="63">
        <f t="shared" si="8"/>
        <v>2</v>
      </c>
      <c r="AB27" s="63">
        <f t="shared" si="9"/>
        <v>0</v>
      </c>
      <c r="AC27" s="49" t="str">
        <f t="shared" si="10"/>
        <v>ok</v>
      </c>
      <c r="AD27" s="28"/>
      <c r="AE27" s="50">
        <f t="shared" si="11"/>
        <v>0</v>
      </c>
      <c r="AF27" s="28"/>
      <c r="AG27" s="28"/>
    </row>
    <row r="28" spans="1:33">
      <c r="A28" s="19"/>
      <c r="B28" s="85"/>
      <c r="C28" s="88"/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17">
        <f t="shared" si="7"/>
        <v>0</v>
      </c>
      <c r="Z28" s="22"/>
      <c r="AA28" s="63">
        <f t="shared" si="8"/>
        <v>2</v>
      </c>
      <c r="AB28" s="63">
        <f t="shared" si="9"/>
        <v>0</v>
      </c>
      <c r="AC28" s="49" t="str">
        <f t="shared" si="10"/>
        <v>ok</v>
      </c>
      <c r="AD28" s="28"/>
      <c r="AE28" s="50">
        <f t="shared" si="11"/>
        <v>0</v>
      </c>
      <c r="AF28" s="28"/>
      <c r="AG28" s="28"/>
    </row>
    <row r="29" spans="1:33">
      <c r="A29" s="19"/>
      <c r="B29" s="85"/>
      <c r="C29" s="88"/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17">
        <f t="shared" si="7"/>
        <v>0</v>
      </c>
      <c r="Z29" s="22"/>
      <c r="AA29" s="63">
        <f t="shared" si="8"/>
        <v>2</v>
      </c>
      <c r="AB29" s="63">
        <f t="shared" si="9"/>
        <v>0</v>
      </c>
      <c r="AC29" s="49" t="str">
        <f t="shared" si="10"/>
        <v>ok</v>
      </c>
      <c r="AD29" s="28"/>
      <c r="AE29" s="50">
        <f t="shared" si="11"/>
        <v>0</v>
      </c>
      <c r="AF29" s="28"/>
      <c r="AG29" s="28"/>
    </row>
    <row r="30" spans="1:33">
      <c r="A30" s="19"/>
      <c r="B30" s="85"/>
      <c r="C30" s="88"/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17">
        <f t="shared" si="7"/>
        <v>0</v>
      </c>
      <c r="Z30" s="22"/>
      <c r="AA30" s="63">
        <f t="shared" si="8"/>
        <v>2</v>
      </c>
      <c r="AB30" s="63">
        <f t="shared" si="9"/>
        <v>0</v>
      </c>
      <c r="AC30" s="49" t="str">
        <f t="shared" si="10"/>
        <v>ok</v>
      </c>
      <c r="AD30" s="28"/>
      <c r="AE30" s="50">
        <f t="shared" si="11"/>
        <v>0</v>
      </c>
      <c r="AF30" s="28"/>
      <c r="AG30" s="28"/>
    </row>
    <row r="31" spans="1:33">
      <c r="A31" s="19"/>
      <c r="B31" s="85"/>
      <c r="C31" s="88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17">
        <f t="shared" si="7"/>
        <v>0</v>
      </c>
      <c r="Z31" s="22"/>
      <c r="AA31" s="63">
        <f t="shared" si="8"/>
        <v>2</v>
      </c>
      <c r="AB31" s="63">
        <f t="shared" si="9"/>
        <v>0</v>
      </c>
      <c r="AC31" s="49" t="str">
        <f t="shared" si="10"/>
        <v>ok</v>
      </c>
      <c r="AD31" s="28"/>
      <c r="AE31" s="50">
        <f t="shared" si="11"/>
        <v>0</v>
      </c>
      <c r="AF31" s="28"/>
      <c r="AG31" s="28"/>
    </row>
    <row r="32" spans="1:33">
      <c r="A32" s="19"/>
      <c r="B32" s="85"/>
      <c r="C32" s="88"/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17">
        <f t="shared" si="7"/>
        <v>0</v>
      </c>
      <c r="Z32" s="22"/>
      <c r="AA32" s="63">
        <f t="shared" si="8"/>
        <v>2</v>
      </c>
      <c r="AB32" s="63">
        <f t="shared" si="9"/>
        <v>0</v>
      </c>
      <c r="AC32" s="49" t="str">
        <f t="shared" si="10"/>
        <v>ok</v>
      </c>
      <c r="AD32" s="28"/>
      <c r="AE32" s="50">
        <f t="shared" si="11"/>
        <v>0</v>
      </c>
      <c r="AF32" s="28"/>
      <c r="AG32" s="28"/>
    </row>
    <row r="33" spans="1:33">
      <c r="A33" s="19"/>
      <c r="B33" s="85"/>
      <c r="C33" s="76"/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17">
        <f t="shared" si="7"/>
        <v>0</v>
      </c>
      <c r="Z33" s="22"/>
      <c r="AA33" s="63">
        <f t="shared" si="8"/>
        <v>2</v>
      </c>
      <c r="AB33" s="63">
        <f t="shared" si="9"/>
        <v>0</v>
      </c>
      <c r="AC33" s="49" t="str">
        <f t="shared" si="10"/>
        <v>ok</v>
      </c>
      <c r="AD33" s="28"/>
      <c r="AE33" s="50">
        <f t="shared" si="11"/>
        <v>0</v>
      </c>
      <c r="AF33" s="28"/>
      <c r="AG33" s="28"/>
    </row>
    <row r="34" spans="1:33">
      <c r="A34" s="19"/>
      <c r="B34" s="20"/>
      <c r="C34" s="76" t="str">
        <f>IFERROR(VLOOKUP(B34,'Liste Site FFME'!$A:$B,2,FALSE()),"")</f>
        <v/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17">
        <f t="shared" si="7"/>
        <v>0</v>
      </c>
      <c r="Z34" s="22"/>
      <c r="AA34" s="63">
        <f t="shared" si="8"/>
        <v>2</v>
      </c>
      <c r="AB34" s="63">
        <f t="shared" si="9"/>
        <v>0</v>
      </c>
      <c r="AC34" s="49" t="str">
        <f t="shared" si="10"/>
        <v>ok</v>
      </c>
      <c r="AD34" s="28"/>
      <c r="AE34" s="50">
        <f t="shared" si="11"/>
        <v>0</v>
      </c>
      <c r="AF34" s="28"/>
      <c r="AG34" s="28"/>
    </row>
    <row r="35" spans="1:33">
      <c r="A35" s="19"/>
      <c r="B35" s="20"/>
      <c r="C35" s="76" t="str">
        <f>IFERROR(VLOOKUP(B35,'Liste Site FFME'!$A:$B,2,FALSE()),"")</f>
        <v/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17">
        <f t="shared" si="7"/>
        <v>0</v>
      </c>
      <c r="Z35" s="22"/>
      <c r="AA35" s="63">
        <f t="shared" si="8"/>
        <v>2</v>
      </c>
      <c r="AB35" s="63">
        <f t="shared" si="9"/>
        <v>0</v>
      </c>
      <c r="AC35" s="49" t="str">
        <f t="shared" si="10"/>
        <v>ok</v>
      </c>
      <c r="AD35" s="28"/>
      <c r="AE35" s="50">
        <f t="shared" si="11"/>
        <v>0</v>
      </c>
      <c r="AF35" s="28"/>
      <c r="AG35" s="28"/>
    </row>
    <row r="36" spans="1:33">
      <c r="A36" s="19"/>
      <c r="B36" s="20"/>
      <c r="C36" s="76" t="str">
        <f>IFERROR(VLOOKUP(B36,'Liste Site FFME'!$A:$B,2,FALSE()),"")</f>
        <v/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17">
        <f t="shared" si="7"/>
        <v>0</v>
      </c>
      <c r="Z36" s="22"/>
      <c r="AA36" s="63">
        <f t="shared" si="8"/>
        <v>2</v>
      </c>
      <c r="AB36" s="63">
        <f t="shared" si="9"/>
        <v>0</v>
      </c>
      <c r="AC36" s="49" t="str">
        <f t="shared" si="10"/>
        <v>ok</v>
      </c>
      <c r="AD36" s="28"/>
      <c r="AE36" s="50">
        <f t="shared" si="11"/>
        <v>0</v>
      </c>
      <c r="AF36" s="28"/>
      <c r="AG36" s="28"/>
    </row>
    <row r="37" spans="1:33">
      <c r="A37" s="19"/>
      <c r="B37" s="20"/>
      <c r="C37" s="76" t="str">
        <f>IFERROR(VLOOKUP(B37,'Liste Site FFME'!$A:$B,2,FALSE()),"")</f>
        <v/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17">
        <f t="shared" si="7"/>
        <v>0</v>
      </c>
      <c r="Z37" s="22"/>
      <c r="AA37" s="63">
        <f t="shared" si="8"/>
        <v>2</v>
      </c>
      <c r="AB37" s="63">
        <f t="shared" si="9"/>
        <v>0</v>
      </c>
      <c r="AC37" s="49" t="str">
        <f t="shared" si="10"/>
        <v>ok</v>
      </c>
      <c r="AD37" s="28"/>
      <c r="AE37" s="50">
        <f t="shared" si="11"/>
        <v>0</v>
      </c>
      <c r="AF37" s="28"/>
      <c r="AG37" s="28"/>
    </row>
    <row r="38" spans="1:33">
      <c r="A38" s="19"/>
      <c r="B38" s="20"/>
      <c r="C38" s="76" t="str">
        <f>IFERROR(VLOOKUP(B38,'Liste Site FFME'!$A:$B,2,FALSE()),"")</f>
        <v/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17">
        <f t="shared" si="7"/>
        <v>0</v>
      </c>
      <c r="Z38" s="22"/>
      <c r="AA38" s="63">
        <f t="shared" si="8"/>
        <v>2</v>
      </c>
      <c r="AB38" s="63">
        <f t="shared" si="9"/>
        <v>0</v>
      </c>
      <c r="AC38" s="49" t="str">
        <f t="shared" si="10"/>
        <v>ok</v>
      </c>
      <c r="AD38" s="28"/>
      <c r="AE38" s="50">
        <f t="shared" si="11"/>
        <v>0</v>
      </c>
      <c r="AF38" s="28"/>
      <c r="AG38" s="28"/>
    </row>
    <row r="39" spans="1:33">
      <c r="A39" s="19"/>
      <c r="B39" s="20"/>
      <c r="C39" s="76" t="str">
        <f>IFERROR(VLOOKUP(B39,'Liste Site FFME'!$A:$B,2,FALSE()),"")</f>
        <v/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17">
        <f t="shared" si="7"/>
        <v>0</v>
      </c>
      <c r="Z39" s="22"/>
      <c r="AA39" s="63">
        <f t="shared" si="8"/>
        <v>2</v>
      </c>
      <c r="AB39" s="63">
        <f t="shared" si="9"/>
        <v>0</v>
      </c>
      <c r="AC39" s="49" t="str">
        <f t="shared" si="10"/>
        <v>ok</v>
      </c>
      <c r="AD39" s="28"/>
      <c r="AE39" s="50">
        <f t="shared" si="11"/>
        <v>0</v>
      </c>
      <c r="AF39" s="28"/>
      <c r="AG39" s="28"/>
    </row>
    <row r="40" spans="1:33">
      <c r="A40" s="19"/>
      <c r="B40" s="20"/>
      <c r="C40" s="76" t="str">
        <f>IFERROR(VLOOKUP(B40,'Liste Site FFME'!$A:$B,2,FALSE()),"")</f>
        <v/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17">
        <f t="shared" si="7"/>
        <v>0</v>
      </c>
      <c r="Z40" s="22"/>
      <c r="AA40" s="63">
        <f t="shared" si="8"/>
        <v>2</v>
      </c>
      <c r="AB40" s="63">
        <f t="shared" si="9"/>
        <v>0</v>
      </c>
      <c r="AC40" s="49" t="str">
        <f t="shared" si="10"/>
        <v>ok</v>
      </c>
      <c r="AD40" s="28"/>
      <c r="AE40" s="50">
        <f t="shared" si="11"/>
        <v>0</v>
      </c>
      <c r="AF40" s="28"/>
      <c r="AG40" s="28"/>
    </row>
    <row r="41" spans="1:33">
      <c r="A41" s="19"/>
      <c r="B41" s="20"/>
      <c r="C41" s="76" t="str">
        <f>IFERROR(VLOOKUP(B41,'Liste Site FFME'!$A:$B,2,FALSE()),"")</f>
        <v/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17">
        <f t="shared" si="7"/>
        <v>0</v>
      </c>
      <c r="Z41" s="22"/>
      <c r="AA41" s="63">
        <f t="shared" si="8"/>
        <v>2</v>
      </c>
      <c r="AB41" s="63">
        <f t="shared" si="9"/>
        <v>0</v>
      </c>
      <c r="AC41" s="49" t="str">
        <f t="shared" si="10"/>
        <v>ok</v>
      </c>
      <c r="AD41" s="28"/>
      <c r="AE41" s="50">
        <f t="shared" si="11"/>
        <v>0</v>
      </c>
      <c r="AF41" s="28"/>
      <c r="AG41" s="28"/>
    </row>
    <row r="42" spans="1:33">
      <c r="A42" s="19"/>
      <c r="B42" s="20"/>
      <c r="C42" s="76" t="str">
        <f>IFERROR(VLOOKUP(B42,'Liste Site FFME'!$A:$B,2,FALSE()),"")</f>
        <v/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17">
        <f t="shared" ref="Y42:Y73" si="12">SUMIF(D42:X42,1,$D$7:$X$7)</f>
        <v>0</v>
      </c>
      <c r="Z42" s="22"/>
      <c r="AA42" s="63">
        <f t="shared" si="8"/>
        <v>2</v>
      </c>
      <c r="AB42" s="63">
        <f t="shared" ref="AB42:AB73" si="13">SUM(D42:X42)</f>
        <v>0</v>
      </c>
      <c r="AC42" s="49" t="str">
        <f t="shared" si="10"/>
        <v>ok</v>
      </c>
      <c r="AD42" s="28"/>
      <c r="AE42" s="50">
        <f t="shared" si="11"/>
        <v>0</v>
      </c>
      <c r="AF42" s="28"/>
      <c r="AG42" s="28"/>
    </row>
    <row r="43" spans="1:33">
      <c r="A43" s="19"/>
      <c r="B43" s="20"/>
      <c r="C43" s="76" t="str">
        <f>IFERROR(VLOOKUP(B43,'Liste Site FFME'!$A:$B,2,FALSE()),"")</f>
        <v/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17">
        <f t="shared" si="12"/>
        <v>0</v>
      </c>
      <c r="Z43" s="22"/>
      <c r="AA43" s="63">
        <f t="shared" si="8"/>
        <v>2</v>
      </c>
      <c r="AB43" s="63">
        <f t="shared" si="13"/>
        <v>0</v>
      </c>
      <c r="AC43" s="49" t="str">
        <f t="shared" si="10"/>
        <v>ok</v>
      </c>
      <c r="AD43" s="28"/>
      <c r="AE43" s="50">
        <f t="shared" si="11"/>
        <v>0</v>
      </c>
      <c r="AF43" s="28"/>
      <c r="AG43" s="28"/>
    </row>
    <row r="44" spans="1:33">
      <c r="A44" s="19"/>
      <c r="B44" s="20"/>
      <c r="C44" s="76" t="str">
        <f>IFERROR(VLOOKUP(B44,'Liste Site FFME'!$A:$B,2,FALSE()),"")</f>
        <v/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17">
        <f t="shared" si="12"/>
        <v>0</v>
      </c>
      <c r="Z44" s="22"/>
      <c r="AA44" s="63">
        <f t="shared" si="8"/>
        <v>2</v>
      </c>
      <c r="AB44" s="63">
        <f t="shared" si="13"/>
        <v>0</v>
      </c>
      <c r="AC44" s="49" t="str">
        <f t="shared" si="10"/>
        <v>ok</v>
      </c>
      <c r="AD44" s="28"/>
      <c r="AE44" s="50">
        <f t="shared" si="11"/>
        <v>0</v>
      </c>
      <c r="AF44" s="28"/>
      <c r="AG44" s="28"/>
    </row>
    <row r="45" spans="1:33">
      <c r="A45" s="19"/>
      <c r="B45" s="20"/>
      <c r="C45" s="76" t="str">
        <f>IFERROR(VLOOKUP(B45,'Liste Site FFME'!$A:$B,2,FALSE()),"")</f>
        <v/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17">
        <f t="shared" si="12"/>
        <v>0</v>
      </c>
      <c r="Z45" s="22"/>
      <c r="AA45" s="63">
        <f t="shared" si="8"/>
        <v>2</v>
      </c>
      <c r="AB45" s="63">
        <f t="shared" si="13"/>
        <v>0</v>
      </c>
      <c r="AC45" s="49" t="str">
        <f t="shared" si="10"/>
        <v>ok</v>
      </c>
      <c r="AD45" s="28"/>
      <c r="AE45" s="50">
        <f t="shared" si="11"/>
        <v>0</v>
      </c>
      <c r="AF45" s="28"/>
      <c r="AG45" s="28"/>
    </row>
    <row r="46" spans="1:33">
      <c r="A46" s="19"/>
      <c r="B46" s="20"/>
      <c r="C46" s="76" t="str">
        <f>IFERROR(VLOOKUP(B46,'Liste Site FFME'!$A:$B,2,FALSE()),"")</f>
        <v/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17">
        <f t="shared" si="12"/>
        <v>0</v>
      </c>
      <c r="Z46" s="22"/>
      <c r="AA46" s="63">
        <f t="shared" si="8"/>
        <v>2</v>
      </c>
      <c r="AB46" s="63">
        <f t="shared" si="13"/>
        <v>0</v>
      </c>
      <c r="AC46" s="49" t="str">
        <f t="shared" si="10"/>
        <v>ok</v>
      </c>
      <c r="AD46" s="28"/>
      <c r="AE46" s="50">
        <f t="shared" si="11"/>
        <v>0</v>
      </c>
      <c r="AF46" s="28"/>
      <c r="AG46" s="28"/>
    </row>
    <row r="47" spans="1:33">
      <c r="A47" s="19"/>
      <c r="B47" s="20"/>
      <c r="C47" s="76" t="str">
        <f>IFERROR(VLOOKUP(B47,'Liste Site FFME'!$A:$B,2,FALSE()),"")</f>
        <v/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17">
        <f t="shared" si="12"/>
        <v>0</v>
      </c>
      <c r="Z47" s="22"/>
      <c r="AA47" s="63">
        <f t="shared" si="8"/>
        <v>2</v>
      </c>
      <c r="AB47" s="63">
        <f t="shared" si="13"/>
        <v>0</v>
      </c>
      <c r="AC47" s="49" t="str">
        <f t="shared" si="10"/>
        <v>ok</v>
      </c>
      <c r="AD47" s="28"/>
      <c r="AE47" s="50">
        <f t="shared" si="11"/>
        <v>0</v>
      </c>
      <c r="AF47" s="28"/>
      <c r="AG47" s="28"/>
    </row>
    <row r="48" spans="1:33">
      <c r="A48" s="19"/>
      <c r="B48" s="20"/>
      <c r="C48" s="76" t="str">
        <f>IFERROR(VLOOKUP(B48,'Liste Site FFME'!$A:$B,2,FALSE()),"")</f>
        <v/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17">
        <f t="shared" si="12"/>
        <v>0</v>
      </c>
      <c r="Z48" s="22"/>
      <c r="AA48" s="63">
        <f t="shared" si="8"/>
        <v>2</v>
      </c>
      <c r="AB48" s="63">
        <f t="shared" si="13"/>
        <v>0</v>
      </c>
      <c r="AC48" s="49" t="str">
        <f t="shared" si="10"/>
        <v>ok</v>
      </c>
      <c r="AD48" s="28"/>
      <c r="AE48" s="50">
        <f t="shared" si="11"/>
        <v>0</v>
      </c>
      <c r="AF48" s="28"/>
      <c r="AG48" s="28"/>
    </row>
    <row r="49" spans="1:33">
      <c r="A49" s="19"/>
      <c r="B49" s="20"/>
      <c r="C49" s="76" t="str">
        <f>IFERROR(VLOOKUP(B49,'Liste Site FFME'!$A:$B,2,FALSE()),"")</f>
        <v/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17">
        <f t="shared" si="12"/>
        <v>0</v>
      </c>
      <c r="Z49" s="22"/>
      <c r="AA49" s="63">
        <f t="shared" si="8"/>
        <v>2</v>
      </c>
      <c r="AB49" s="63">
        <f t="shared" si="13"/>
        <v>0</v>
      </c>
      <c r="AC49" s="49" t="str">
        <f t="shared" si="10"/>
        <v>ok</v>
      </c>
      <c r="AD49" s="28"/>
      <c r="AE49" s="50">
        <f t="shared" si="11"/>
        <v>0</v>
      </c>
      <c r="AF49" s="28"/>
      <c r="AG49" s="28"/>
    </row>
    <row r="50" spans="1:33">
      <c r="A50" s="19"/>
      <c r="B50" s="20"/>
      <c r="C50" s="76" t="str">
        <f>IFERROR(VLOOKUP(B50,'Liste Site FFME'!$A:$B,2,FALSE()),"")</f>
        <v/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17">
        <f t="shared" si="12"/>
        <v>0</v>
      </c>
      <c r="Z50" s="22"/>
      <c r="AA50" s="63">
        <f t="shared" si="8"/>
        <v>2</v>
      </c>
      <c r="AB50" s="63">
        <f t="shared" si="13"/>
        <v>0</v>
      </c>
      <c r="AC50" s="49" t="str">
        <f t="shared" si="10"/>
        <v>ok</v>
      </c>
      <c r="AD50" s="28"/>
      <c r="AE50" s="50">
        <f t="shared" si="11"/>
        <v>0</v>
      </c>
      <c r="AF50" s="28"/>
      <c r="AG50" s="28"/>
    </row>
    <row r="51" spans="1:33">
      <c r="A51" s="19"/>
      <c r="B51" s="20"/>
      <c r="C51" s="76" t="str">
        <f>IFERROR(VLOOKUP(B51,'Liste Site FFME'!$A:$B,2,FALSE()),"")</f>
        <v/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17">
        <f t="shared" si="12"/>
        <v>0</v>
      </c>
      <c r="Z51" s="22"/>
      <c r="AA51" s="63">
        <f t="shared" si="8"/>
        <v>2</v>
      </c>
      <c r="AB51" s="63">
        <f t="shared" si="13"/>
        <v>0</v>
      </c>
      <c r="AC51" s="49" t="str">
        <f t="shared" si="10"/>
        <v>ok</v>
      </c>
      <c r="AD51" s="28"/>
      <c r="AE51" s="50">
        <f t="shared" si="11"/>
        <v>0</v>
      </c>
      <c r="AF51" s="28"/>
      <c r="AG51" s="28"/>
    </row>
    <row r="52" spans="1:33" hidden="1" outlineLevel="1">
      <c r="A52" s="19"/>
      <c r="B52" s="20"/>
      <c r="C52" s="76" t="str">
        <f>IFERROR(VLOOKUP(B52,'Liste Site FFME'!$A:$B,2,FALSE()),"")</f>
        <v/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17">
        <f t="shared" si="12"/>
        <v>0</v>
      </c>
      <c r="Z52" s="22"/>
      <c r="AA52" s="63">
        <f t="shared" si="8"/>
        <v>2</v>
      </c>
      <c r="AB52" s="63">
        <f t="shared" si="13"/>
        <v>0</v>
      </c>
      <c r="AC52" s="49" t="str">
        <f t="shared" si="10"/>
        <v>ok</v>
      </c>
      <c r="AD52" s="28"/>
      <c r="AE52" s="50">
        <f t="shared" si="11"/>
        <v>0</v>
      </c>
      <c r="AF52" s="28"/>
      <c r="AG52" s="28"/>
    </row>
    <row r="53" spans="1:33" hidden="1" outlineLevel="1">
      <c r="A53" s="19"/>
      <c r="B53" s="20"/>
      <c r="C53" s="76" t="str">
        <f>IFERROR(VLOOKUP(B53,'Liste Site FFME'!$A:$B,2,FALSE()),"")</f>
        <v/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17">
        <f t="shared" si="12"/>
        <v>0</v>
      </c>
      <c r="Z53" s="22"/>
      <c r="AA53" s="63">
        <f t="shared" si="8"/>
        <v>2</v>
      </c>
      <c r="AB53" s="63">
        <f t="shared" si="13"/>
        <v>0</v>
      </c>
      <c r="AC53" s="49" t="str">
        <f t="shared" si="10"/>
        <v>ok</v>
      </c>
      <c r="AD53" s="28"/>
      <c r="AE53" s="50">
        <f t="shared" si="11"/>
        <v>0</v>
      </c>
      <c r="AF53" s="28"/>
      <c r="AG53" s="28"/>
    </row>
    <row r="54" spans="1:33" hidden="1" outlineLevel="1">
      <c r="A54" s="19"/>
      <c r="B54" s="20"/>
      <c r="C54" s="76" t="str">
        <f>IFERROR(VLOOKUP(B54,'Liste Site FFME'!$A:$B,2,FALSE()),"")</f>
        <v/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17">
        <f t="shared" si="12"/>
        <v>0</v>
      </c>
      <c r="Z54" s="22"/>
      <c r="AA54" s="63">
        <f t="shared" si="8"/>
        <v>2</v>
      </c>
      <c r="AB54" s="63">
        <f t="shared" si="13"/>
        <v>0</v>
      </c>
      <c r="AC54" s="49" t="str">
        <f t="shared" si="10"/>
        <v>ok</v>
      </c>
      <c r="AD54" s="28"/>
      <c r="AE54" s="50">
        <f t="shared" si="11"/>
        <v>0</v>
      </c>
      <c r="AF54" s="28"/>
      <c r="AG54" s="28"/>
    </row>
    <row r="55" spans="1:33" hidden="1" outlineLevel="1">
      <c r="A55" s="19"/>
      <c r="B55" s="20"/>
      <c r="C55" s="76" t="str">
        <f>IFERROR(VLOOKUP(B55,'Liste Site FFME'!$A:$B,2,FALSE()),"")</f>
        <v/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17">
        <f t="shared" si="12"/>
        <v>0</v>
      </c>
      <c r="Z55" s="22"/>
      <c r="AA55" s="63">
        <f t="shared" si="8"/>
        <v>2</v>
      </c>
      <c r="AB55" s="63">
        <f t="shared" si="13"/>
        <v>0</v>
      </c>
      <c r="AC55" s="49" t="str">
        <f t="shared" si="10"/>
        <v>ok</v>
      </c>
      <c r="AD55" s="28"/>
      <c r="AE55" s="50">
        <f t="shared" si="11"/>
        <v>0</v>
      </c>
      <c r="AF55" s="28"/>
      <c r="AG55" s="28"/>
    </row>
    <row r="56" spans="1:33" hidden="1" outlineLevel="1">
      <c r="A56" s="19"/>
      <c r="B56" s="20"/>
      <c r="C56" s="76" t="str">
        <f>IFERROR(VLOOKUP(B56,'Liste Site FFME'!$A:$B,2,FALSE()),"")</f>
        <v/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17">
        <f t="shared" si="12"/>
        <v>0</v>
      </c>
      <c r="Z56" s="22"/>
      <c r="AA56" s="63">
        <f t="shared" si="8"/>
        <v>2</v>
      </c>
      <c r="AB56" s="63">
        <f t="shared" si="13"/>
        <v>0</v>
      </c>
      <c r="AC56" s="49" t="str">
        <f t="shared" si="10"/>
        <v>ok</v>
      </c>
      <c r="AD56" s="28"/>
      <c r="AE56" s="50">
        <f t="shared" si="11"/>
        <v>0</v>
      </c>
      <c r="AF56" s="28"/>
      <c r="AG56" s="28"/>
    </row>
    <row r="57" spans="1:33" hidden="1" outlineLevel="1">
      <c r="A57" s="19"/>
      <c r="B57" s="20"/>
      <c r="C57" s="76" t="str">
        <f>IFERROR(VLOOKUP(B57,'Liste Site FFME'!$A:$B,2,FALSE()),"")</f>
        <v/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17">
        <f t="shared" si="12"/>
        <v>0</v>
      </c>
      <c r="Z57" s="22"/>
      <c r="AA57" s="63">
        <f t="shared" si="8"/>
        <v>2</v>
      </c>
      <c r="AB57" s="63">
        <f t="shared" si="13"/>
        <v>0</v>
      </c>
      <c r="AC57" s="49" t="str">
        <f t="shared" si="10"/>
        <v>ok</v>
      </c>
      <c r="AD57" s="28"/>
      <c r="AE57" s="50">
        <f t="shared" si="11"/>
        <v>0</v>
      </c>
      <c r="AF57" s="28"/>
      <c r="AG57" s="28"/>
    </row>
    <row r="58" spans="1:33" hidden="1" outlineLevel="1">
      <c r="A58" s="19"/>
      <c r="B58" s="20"/>
      <c r="C58" s="76" t="str">
        <f>IFERROR(VLOOKUP(B58,'Liste Site FFME'!$A:$B,2,FALSE()),"")</f>
        <v/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17">
        <f t="shared" si="12"/>
        <v>0</v>
      </c>
      <c r="Z58" s="22"/>
      <c r="AA58" s="63">
        <f t="shared" si="8"/>
        <v>2</v>
      </c>
      <c r="AB58" s="63">
        <f t="shared" si="13"/>
        <v>0</v>
      </c>
      <c r="AC58" s="49" t="str">
        <f t="shared" si="10"/>
        <v>ok</v>
      </c>
      <c r="AD58" s="28"/>
      <c r="AE58" s="50">
        <f t="shared" si="11"/>
        <v>0</v>
      </c>
      <c r="AF58" s="28"/>
      <c r="AG58" s="28"/>
    </row>
    <row r="59" spans="1:33" hidden="1" outlineLevel="1">
      <c r="A59" s="19"/>
      <c r="B59" s="20"/>
      <c r="C59" s="76" t="str">
        <f>IFERROR(VLOOKUP(B59,'Liste Site FFME'!$A:$B,2,FALSE()),"")</f>
        <v/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17">
        <f t="shared" si="12"/>
        <v>0</v>
      </c>
      <c r="Z59" s="22"/>
      <c r="AA59" s="63">
        <f t="shared" si="8"/>
        <v>2</v>
      </c>
      <c r="AB59" s="63">
        <f t="shared" si="13"/>
        <v>0</v>
      </c>
      <c r="AC59" s="49" t="str">
        <f t="shared" si="10"/>
        <v>ok</v>
      </c>
      <c r="AD59" s="28"/>
      <c r="AE59" s="50">
        <f t="shared" si="11"/>
        <v>0</v>
      </c>
      <c r="AF59" s="28"/>
      <c r="AG59" s="28"/>
    </row>
    <row r="60" spans="1:33" hidden="1" outlineLevel="1">
      <c r="A60" s="19"/>
      <c r="B60" s="20"/>
      <c r="C60" s="76" t="str">
        <f>IFERROR(VLOOKUP(B60,'Liste Site FFME'!$A:$B,2,FALSE()),"")</f>
        <v/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17">
        <f t="shared" si="12"/>
        <v>0</v>
      </c>
      <c r="Z60" s="22"/>
      <c r="AA60" s="63">
        <f t="shared" si="8"/>
        <v>2</v>
      </c>
      <c r="AB60" s="63">
        <f t="shared" si="13"/>
        <v>0</v>
      </c>
      <c r="AC60" s="49" t="str">
        <f t="shared" si="10"/>
        <v>ok</v>
      </c>
      <c r="AD60" s="28"/>
      <c r="AE60" s="50">
        <f t="shared" si="11"/>
        <v>0</v>
      </c>
      <c r="AF60" s="28"/>
      <c r="AG60" s="28"/>
    </row>
    <row r="61" spans="1:33" hidden="1" outlineLevel="1">
      <c r="A61" s="19"/>
      <c r="B61" s="20"/>
      <c r="C61" s="76" t="str">
        <f>IFERROR(VLOOKUP(B61,'Liste Site FFME'!$A:$B,2,FALSE()),"")</f>
        <v/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17">
        <f t="shared" si="12"/>
        <v>0</v>
      </c>
      <c r="Z61" s="22"/>
      <c r="AA61" s="63">
        <f t="shared" si="8"/>
        <v>2</v>
      </c>
      <c r="AB61" s="63">
        <f t="shared" si="13"/>
        <v>0</v>
      </c>
      <c r="AC61" s="49" t="str">
        <f t="shared" si="10"/>
        <v>ok</v>
      </c>
      <c r="AD61" s="28"/>
      <c r="AE61" s="50">
        <f t="shared" si="11"/>
        <v>0</v>
      </c>
      <c r="AF61" s="28"/>
      <c r="AG61" s="28"/>
    </row>
    <row r="62" spans="1:33" hidden="1" outlineLevel="1">
      <c r="A62" s="19"/>
      <c r="B62" s="20"/>
      <c r="C62" s="76" t="str">
        <f>IFERROR(VLOOKUP(B62,'Liste Site FFME'!$A:$B,2,FALSE()),"")</f>
        <v/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17">
        <f t="shared" si="12"/>
        <v>0</v>
      </c>
      <c r="Z62" s="22"/>
      <c r="AA62" s="63">
        <f t="shared" si="8"/>
        <v>2</v>
      </c>
      <c r="AB62" s="63">
        <f t="shared" si="13"/>
        <v>0</v>
      </c>
      <c r="AC62" s="49" t="str">
        <f t="shared" si="10"/>
        <v>ok</v>
      </c>
      <c r="AD62" s="28"/>
      <c r="AE62" s="50">
        <f t="shared" si="11"/>
        <v>0</v>
      </c>
      <c r="AF62" s="28"/>
      <c r="AG62" s="28"/>
    </row>
    <row r="63" spans="1:33" hidden="1" outlineLevel="1">
      <c r="A63" s="19"/>
      <c r="B63" s="20"/>
      <c r="C63" s="76" t="str">
        <f>IFERROR(VLOOKUP(B63,'Liste Site FFME'!$A:$B,2,FALSE()),"")</f>
        <v/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17">
        <f t="shared" si="12"/>
        <v>0</v>
      </c>
      <c r="Z63" s="22"/>
      <c r="AA63" s="63">
        <f t="shared" si="8"/>
        <v>2</v>
      </c>
      <c r="AB63" s="63">
        <f t="shared" si="13"/>
        <v>0</v>
      </c>
      <c r="AC63" s="49" t="str">
        <f t="shared" si="10"/>
        <v>ok</v>
      </c>
      <c r="AD63" s="28"/>
      <c r="AE63" s="50">
        <f t="shared" si="11"/>
        <v>0</v>
      </c>
      <c r="AF63" s="28"/>
      <c r="AG63" s="28"/>
    </row>
    <row r="64" spans="1:33" hidden="1" outlineLevel="1">
      <c r="A64" s="19"/>
      <c r="B64" s="20"/>
      <c r="C64" s="76" t="str">
        <f>IFERROR(VLOOKUP(B64,'Liste Site FFME'!$A:$B,2,FALSE()),"")</f>
        <v/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17">
        <f t="shared" si="12"/>
        <v>0</v>
      </c>
      <c r="Z64" s="22"/>
      <c r="AA64" s="63">
        <f t="shared" si="8"/>
        <v>2</v>
      </c>
      <c r="AB64" s="63">
        <f t="shared" si="13"/>
        <v>0</v>
      </c>
      <c r="AC64" s="49" t="str">
        <f t="shared" si="10"/>
        <v>ok</v>
      </c>
      <c r="AD64" s="28"/>
      <c r="AE64" s="50">
        <f t="shared" si="11"/>
        <v>0</v>
      </c>
      <c r="AF64" s="28"/>
      <c r="AG64" s="28"/>
    </row>
    <row r="65" spans="1:33" hidden="1" outlineLevel="1">
      <c r="A65" s="19"/>
      <c r="B65" s="20"/>
      <c r="C65" s="76" t="str">
        <f>IFERROR(VLOOKUP(B65,'Liste Site FFME'!$A:$B,2,FALSE()),"")</f>
        <v/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17">
        <f t="shared" si="12"/>
        <v>0</v>
      </c>
      <c r="Z65" s="22"/>
      <c r="AA65" s="63">
        <f t="shared" si="8"/>
        <v>2</v>
      </c>
      <c r="AB65" s="63">
        <f t="shared" si="13"/>
        <v>0</v>
      </c>
      <c r="AC65" s="49" t="str">
        <f t="shared" si="10"/>
        <v>ok</v>
      </c>
      <c r="AD65" s="28"/>
      <c r="AE65" s="50">
        <f t="shared" si="11"/>
        <v>0</v>
      </c>
      <c r="AF65" s="28"/>
      <c r="AG65" s="28"/>
    </row>
    <row r="66" spans="1:33" hidden="1" outlineLevel="1">
      <c r="A66" s="19"/>
      <c r="B66" s="20"/>
      <c r="C66" s="76" t="str">
        <f>IFERROR(VLOOKUP(B66,'Liste Site FFME'!$A:$B,2,FALSE()),"")</f>
        <v/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17">
        <f t="shared" si="12"/>
        <v>0</v>
      </c>
      <c r="Z66" s="22"/>
      <c r="AA66" s="63">
        <f t="shared" si="8"/>
        <v>2</v>
      </c>
      <c r="AB66" s="63">
        <f t="shared" si="13"/>
        <v>0</v>
      </c>
      <c r="AC66" s="49" t="str">
        <f t="shared" si="10"/>
        <v>ok</v>
      </c>
      <c r="AD66" s="28"/>
      <c r="AE66" s="50">
        <f t="shared" si="11"/>
        <v>0</v>
      </c>
      <c r="AF66" s="28"/>
      <c r="AG66" s="28"/>
    </row>
    <row r="67" spans="1:33" hidden="1" outlineLevel="1">
      <c r="A67" s="19"/>
      <c r="B67" s="20"/>
      <c r="C67" s="76" t="str">
        <f>IFERROR(VLOOKUP(B67,'Liste Site FFME'!$A:$B,2,FALSE()),"")</f>
        <v/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17">
        <f t="shared" si="12"/>
        <v>0</v>
      </c>
      <c r="Z67" s="22"/>
      <c r="AA67" s="63">
        <f t="shared" si="8"/>
        <v>2</v>
      </c>
      <c r="AB67" s="63">
        <f t="shared" si="13"/>
        <v>0</v>
      </c>
      <c r="AC67" s="49" t="str">
        <f t="shared" si="10"/>
        <v>ok</v>
      </c>
      <c r="AD67" s="28"/>
      <c r="AE67" s="50">
        <f t="shared" si="11"/>
        <v>0</v>
      </c>
      <c r="AF67" s="28"/>
      <c r="AG67" s="28"/>
    </row>
    <row r="68" spans="1:33" hidden="1" outlineLevel="1">
      <c r="A68" s="19"/>
      <c r="B68" s="20"/>
      <c r="C68" s="76" t="str">
        <f>IFERROR(VLOOKUP(B68,'Liste Site FFME'!$A:$B,2,FALSE()),"")</f>
        <v/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17">
        <f t="shared" si="12"/>
        <v>0</v>
      </c>
      <c r="Z68" s="22"/>
      <c r="AA68" s="63">
        <f t="shared" si="8"/>
        <v>2</v>
      </c>
      <c r="AB68" s="63">
        <f t="shared" si="13"/>
        <v>0</v>
      </c>
      <c r="AC68" s="49" t="str">
        <f t="shared" si="10"/>
        <v>ok</v>
      </c>
      <c r="AD68" s="28"/>
      <c r="AE68" s="50">
        <f t="shared" si="11"/>
        <v>0</v>
      </c>
      <c r="AF68" s="28"/>
      <c r="AG68" s="28"/>
    </row>
    <row r="69" spans="1:33" hidden="1" outlineLevel="1">
      <c r="A69" s="19"/>
      <c r="B69" s="20"/>
      <c r="C69" s="76" t="str">
        <f>IFERROR(VLOOKUP(B69,'Liste Site FFME'!$A:$B,2,FALSE()),"")</f>
        <v/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17">
        <f t="shared" si="12"/>
        <v>0</v>
      </c>
      <c r="Z69" s="22"/>
      <c r="AA69" s="63">
        <f t="shared" si="8"/>
        <v>2</v>
      </c>
      <c r="AB69" s="63">
        <f t="shared" si="13"/>
        <v>0</v>
      </c>
      <c r="AC69" s="49" t="str">
        <f t="shared" si="10"/>
        <v>ok</v>
      </c>
      <c r="AD69" s="28"/>
      <c r="AE69" s="50">
        <f t="shared" si="11"/>
        <v>0</v>
      </c>
      <c r="AF69" s="28"/>
      <c r="AG69" s="28"/>
    </row>
    <row r="70" spans="1:33" hidden="1" outlineLevel="1">
      <c r="A70" s="19"/>
      <c r="B70" s="20"/>
      <c r="C70" s="76" t="str">
        <f>IFERROR(VLOOKUP(B70,'Liste Site FFME'!$A:$B,2,FALSE()),"")</f>
        <v/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17">
        <f t="shared" si="12"/>
        <v>0</v>
      </c>
      <c r="Z70" s="22"/>
      <c r="AA70" s="63">
        <f t="shared" si="8"/>
        <v>2</v>
      </c>
      <c r="AB70" s="63">
        <f t="shared" si="13"/>
        <v>0</v>
      </c>
      <c r="AC70" s="49" t="str">
        <f t="shared" si="10"/>
        <v>ok</v>
      </c>
      <c r="AD70" s="28"/>
      <c r="AE70" s="50">
        <f t="shared" si="11"/>
        <v>0</v>
      </c>
      <c r="AF70" s="28"/>
      <c r="AG70" s="28"/>
    </row>
    <row r="71" spans="1:33" hidden="1" outlineLevel="1">
      <c r="A71" s="19"/>
      <c r="B71" s="20"/>
      <c r="C71" s="76" t="str">
        <f>IFERROR(VLOOKUP(B71,'Liste Site FFME'!$A:$B,2,FALSE()),"")</f>
        <v/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17">
        <f t="shared" si="12"/>
        <v>0</v>
      </c>
      <c r="Z71" s="22"/>
      <c r="AA71" s="63">
        <f t="shared" si="8"/>
        <v>2</v>
      </c>
      <c r="AB71" s="63">
        <f t="shared" si="13"/>
        <v>0</v>
      </c>
      <c r="AC71" s="49" t="str">
        <f t="shared" si="10"/>
        <v>ok</v>
      </c>
      <c r="AD71" s="28"/>
      <c r="AE71" s="50">
        <f t="shared" si="11"/>
        <v>0</v>
      </c>
      <c r="AF71" s="28"/>
      <c r="AG71" s="28"/>
    </row>
    <row r="72" spans="1:33" hidden="1" outlineLevel="1">
      <c r="A72" s="19"/>
      <c r="B72" s="20"/>
      <c r="C72" s="76" t="str">
        <f>IFERROR(VLOOKUP(B72,'Liste Site FFME'!$A:$B,2,FALSE()),"")</f>
        <v/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17">
        <f t="shared" si="12"/>
        <v>0</v>
      </c>
      <c r="Z72" s="22"/>
      <c r="AA72" s="63">
        <f t="shared" si="8"/>
        <v>2</v>
      </c>
      <c r="AB72" s="63">
        <f t="shared" si="13"/>
        <v>0</v>
      </c>
      <c r="AC72" s="49" t="str">
        <f t="shared" si="10"/>
        <v>ok</v>
      </c>
      <c r="AD72" s="28"/>
      <c r="AE72" s="50">
        <f t="shared" si="11"/>
        <v>0</v>
      </c>
      <c r="AF72" s="28"/>
      <c r="AG72" s="28"/>
    </row>
    <row r="73" spans="1:33" hidden="1" outlineLevel="1">
      <c r="A73" s="19"/>
      <c r="B73" s="20"/>
      <c r="C73" s="76" t="str">
        <f>IFERROR(VLOOKUP(B73,'Liste Site FFME'!$A:$B,2,FALSE()),"")</f>
        <v/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17">
        <f t="shared" si="12"/>
        <v>0</v>
      </c>
      <c r="Z73" s="22"/>
      <c r="AA73" s="63">
        <f t="shared" si="8"/>
        <v>2</v>
      </c>
      <c r="AB73" s="63">
        <f t="shared" si="13"/>
        <v>0</v>
      </c>
      <c r="AC73" s="49" t="str">
        <f t="shared" si="10"/>
        <v>ok</v>
      </c>
      <c r="AD73" s="28"/>
      <c r="AE73" s="50">
        <f t="shared" si="11"/>
        <v>0</v>
      </c>
      <c r="AF73" s="28"/>
      <c r="AG73" s="28"/>
    </row>
    <row r="74" spans="1:33" hidden="1" outlineLevel="1">
      <c r="A74" s="19"/>
      <c r="B74" s="20"/>
      <c r="C74" s="76" t="str">
        <f>IFERROR(VLOOKUP(B74,'Liste Site FFME'!$A:$B,2,FALSE()),"")</f>
        <v/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17">
        <f t="shared" ref="Y74:Y105" si="14">SUMIF(D74:X74,1,$D$7:$X$7)</f>
        <v>0</v>
      </c>
      <c r="Z74" s="22"/>
      <c r="AA74" s="63">
        <f t="shared" ref="AA74:AA115" si="15">IF(AD74="x","*",RANK(AE74,$AE$10:$AE$101))</f>
        <v>2</v>
      </c>
      <c r="AB74" s="63">
        <f t="shared" ref="AB74:AB105" si="16">SUM(D74:X74)</f>
        <v>0</v>
      </c>
      <c r="AC74" s="49" t="str">
        <f t="shared" ref="AC74:AC115" si="17">IF(Y74&lt;Y75,"ERR","ok")</f>
        <v>ok</v>
      </c>
      <c r="AD74" s="28"/>
      <c r="AE74" s="50">
        <f t="shared" ref="AE74:AE115" si="18">IF(AD74="x",0,Y74)</f>
        <v>0</v>
      </c>
      <c r="AF74" s="28"/>
      <c r="AG74" s="28"/>
    </row>
    <row r="75" spans="1:33" hidden="1" outlineLevel="1">
      <c r="A75" s="19"/>
      <c r="B75" s="20"/>
      <c r="C75" s="76" t="str">
        <f>IFERROR(VLOOKUP(B75,'Liste Site FFME'!$A:$B,2,FALSE()),"")</f>
        <v/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17">
        <f t="shared" si="14"/>
        <v>0</v>
      </c>
      <c r="Z75" s="22"/>
      <c r="AA75" s="63">
        <f t="shared" si="15"/>
        <v>2</v>
      </c>
      <c r="AB75" s="63">
        <f t="shared" si="16"/>
        <v>0</v>
      </c>
      <c r="AC75" s="49" t="str">
        <f t="shared" si="17"/>
        <v>ok</v>
      </c>
      <c r="AD75" s="28"/>
      <c r="AE75" s="50">
        <f t="shared" si="18"/>
        <v>0</v>
      </c>
      <c r="AF75" s="28"/>
      <c r="AG75" s="28"/>
    </row>
    <row r="76" spans="1:33" hidden="1" outlineLevel="1">
      <c r="A76" s="19"/>
      <c r="B76" s="20"/>
      <c r="C76" s="76" t="str">
        <f>IFERROR(VLOOKUP(B76,'Liste Site FFME'!$A:$B,2,FALSE()),"")</f>
        <v/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17">
        <f t="shared" si="14"/>
        <v>0</v>
      </c>
      <c r="Z76" s="22"/>
      <c r="AA76" s="63">
        <f t="shared" si="15"/>
        <v>2</v>
      </c>
      <c r="AB76" s="63">
        <f t="shared" si="16"/>
        <v>0</v>
      </c>
      <c r="AC76" s="49" t="str">
        <f t="shared" si="17"/>
        <v>ok</v>
      </c>
      <c r="AD76" s="28"/>
      <c r="AE76" s="50">
        <f t="shared" si="18"/>
        <v>0</v>
      </c>
      <c r="AF76" s="28"/>
      <c r="AG76" s="28"/>
    </row>
    <row r="77" spans="1:33" hidden="1" outlineLevel="1">
      <c r="A77" s="19"/>
      <c r="B77" s="20"/>
      <c r="C77" s="76" t="str">
        <f>IFERROR(VLOOKUP(B77,'Liste Site FFME'!$A:$B,2,FALSE()),"")</f>
        <v/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17">
        <f t="shared" si="14"/>
        <v>0</v>
      </c>
      <c r="Z77" s="22"/>
      <c r="AA77" s="63">
        <f t="shared" si="15"/>
        <v>2</v>
      </c>
      <c r="AB77" s="63">
        <f t="shared" si="16"/>
        <v>0</v>
      </c>
      <c r="AC77" s="49" t="str">
        <f t="shared" si="17"/>
        <v>ok</v>
      </c>
      <c r="AD77" s="28"/>
      <c r="AE77" s="50">
        <f t="shared" si="18"/>
        <v>0</v>
      </c>
      <c r="AF77" s="28"/>
      <c r="AG77" s="28"/>
    </row>
    <row r="78" spans="1:33" hidden="1" outlineLevel="1">
      <c r="A78" s="19"/>
      <c r="B78" s="20"/>
      <c r="C78" s="76" t="str">
        <f>IFERROR(VLOOKUP(B78,'Liste Site FFME'!$A:$B,2,FALSE()),"")</f>
        <v/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17">
        <f t="shared" si="14"/>
        <v>0</v>
      </c>
      <c r="Z78" s="22"/>
      <c r="AA78" s="63">
        <f t="shared" si="15"/>
        <v>2</v>
      </c>
      <c r="AB78" s="63">
        <f t="shared" si="16"/>
        <v>0</v>
      </c>
      <c r="AC78" s="49" t="str">
        <f t="shared" si="17"/>
        <v>ok</v>
      </c>
      <c r="AD78" s="28"/>
      <c r="AE78" s="50">
        <f t="shared" si="18"/>
        <v>0</v>
      </c>
      <c r="AF78" s="28"/>
      <c r="AG78" s="28"/>
    </row>
    <row r="79" spans="1:33" hidden="1" outlineLevel="1">
      <c r="A79" s="19"/>
      <c r="B79" s="20"/>
      <c r="C79" s="76" t="str">
        <f>IFERROR(VLOOKUP(B79,'Liste Site FFME'!$A:$B,2,FALSE()),"")</f>
        <v/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17">
        <f t="shared" si="14"/>
        <v>0</v>
      </c>
      <c r="Z79" s="22"/>
      <c r="AA79" s="63">
        <f t="shared" si="15"/>
        <v>2</v>
      </c>
      <c r="AB79" s="63">
        <f t="shared" si="16"/>
        <v>0</v>
      </c>
      <c r="AC79" s="49" t="str">
        <f t="shared" si="17"/>
        <v>ok</v>
      </c>
      <c r="AD79" s="28"/>
      <c r="AE79" s="50">
        <f t="shared" si="18"/>
        <v>0</v>
      </c>
      <c r="AF79" s="28"/>
      <c r="AG79" s="28"/>
    </row>
    <row r="80" spans="1:33" hidden="1" outlineLevel="1">
      <c r="A80" s="19"/>
      <c r="B80" s="20"/>
      <c r="C80" s="76" t="str">
        <f>IFERROR(VLOOKUP(B80,'Liste Site FFME'!$A:$B,2,FALSE()),"")</f>
        <v/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17">
        <f t="shared" si="14"/>
        <v>0</v>
      </c>
      <c r="Z80" s="22"/>
      <c r="AA80" s="63">
        <f t="shared" si="15"/>
        <v>2</v>
      </c>
      <c r="AB80" s="63">
        <f t="shared" si="16"/>
        <v>0</v>
      </c>
      <c r="AC80" s="49" t="str">
        <f t="shared" si="17"/>
        <v>ok</v>
      </c>
      <c r="AD80" s="28"/>
      <c r="AE80" s="50">
        <f t="shared" si="18"/>
        <v>0</v>
      </c>
      <c r="AF80" s="28"/>
      <c r="AG80" s="28"/>
    </row>
    <row r="81" spans="1:33" hidden="1" outlineLevel="1">
      <c r="A81" s="19"/>
      <c r="B81" s="20"/>
      <c r="C81" s="76" t="str">
        <f>IFERROR(VLOOKUP(B81,'Liste Site FFME'!$A:$B,2,FALSE()),"")</f>
        <v/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17">
        <f t="shared" si="14"/>
        <v>0</v>
      </c>
      <c r="Z81" s="22"/>
      <c r="AA81" s="63">
        <f t="shared" si="15"/>
        <v>2</v>
      </c>
      <c r="AB81" s="63">
        <f t="shared" si="16"/>
        <v>0</v>
      </c>
      <c r="AC81" s="49" t="str">
        <f t="shared" si="17"/>
        <v>ok</v>
      </c>
      <c r="AD81" s="28"/>
      <c r="AE81" s="50">
        <f t="shared" si="18"/>
        <v>0</v>
      </c>
      <c r="AF81" s="28"/>
      <c r="AG81" s="28"/>
    </row>
    <row r="82" spans="1:33" hidden="1" outlineLevel="1">
      <c r="A82" s="19"/>
      <c r="B82" s="20"/>
      <c r="C82" s="76" t="str">
        <f>IFERROR(VLOOKUP(B82,'Liste Site FFME'!$A:$B,2,FALSE()),"")</f>
        <v/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17">
        <f t="shared" si="14"/>
        <v>0</v>
      </c>
      <c r="Z82" s="22"/>
      <c r="AA82" s="63">
        <f t="shared" si="15"/>
        <v>2</v>
      </c>
      <c r="AB82" s="63">
        <f t="shared" si="16"/>
        <v>0</v>
      </c>
      <c r="AC82" s="49" t="str">
        <f t="shared" si="17"/>
        <v>ok</v>
      </c>
      <c r="AD82" s="28"/>
      <c r="AE82" s="50">
        <f t="shared" si="18"/>
        <v>0</v>
      </c>
      <c r="AF82" s="28"/>
      <c r="AG82" s="28"/>
    </row>
    <row r="83" spans="1:33" hidden="1" outlineLevel="1">
      <c r="A83" s="19"/>
      <c r="B83" s="20"/>
      <c r="C83" s="76" t="str">
        <f>IFERROR(VLOOKUP(B83,'Liste Site FFME'!$A:$B,2,FALSE()),"")</f>
        <v/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17">
        <f t="shared" si="14"/>
        <v>0</v>
      </c>
      <c r="Z83" s="22"/>
      <c r="AA83" s="63">
        <f t="shared" si="15"/>
        <v>2</v>
      </c>
      <c r="AB83" s="63">
        <f t="shared" si="16"/>
        <v>0</v>
      </c>
      <c r="AC83" s="49" t="str">
        <f t="shared" si="17"/>
        <v>ok</v>
      </c>
      <c r="AD83" s="28"/>
      <c r="AE83" s="50">
        <f t="shared" si="18"/>
        <v>0</v>
      </c>
      <c r="AF83" s="28"/>
      <c r="AG83" s="28"/>
    </row>
    <row r="84" spans="1:33" hidden="1" outlineLevel="1">
      <c r="A84" s="19"/>
      <c r="B84" s="20"/>
      <c r="C84" s="76" t="str">
        <f>IFERROR(VLOOKUP(B84,'Liste Site FFME'!$A:$B,2,FALSE()),"")</f>
        <v/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17">
        <f t="shared" si="14"/>
        <v>0</v>
      </c>
      <c r="Z84" s="22"/>
      <c r="AA84" s="63">
        <f t="shared" si="15"/>
        <v>2</v>
      </c>
      <c r="AB84" s="63">
        <f t="shared" si="16"/>
        <v>0</v>
      </c>
      <c r="AC84" s="49" t="str">
        <f t="shared" si="17"/>
        <v>ok</v>
      </c>
      <c r="AD84" s="28"/>
      <c r="AE84" s="50">
        <f t="shared" si="18"/>
        <v>0</v>
      </c>
      <c r="AF84" s="28"/>
      <c r="AG84" s="28"/>
    </row>
    <row r="85" spans="1:33" hidden="1" outlineLevel="1">
      <c r="A85" s="19"/>
      <c r="B85" s="20"/>
      <c r="C85" s="76" t="str">
        <f>IFERROR(VLOOKUP(B85,'Liste Site FFME'!$A:$B,2,FALSE()),"")</f>
        <v/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17">
        <f t="shared" si="14"/>
        <v>0</v>
      </c>
      <c r="Z85" s="22"/>
      <c r="AA85" s="63">
        <f t="shared" si="15"/>
        <v>2</v>
      </c>
      <c r="AB85" s="63">
        <f t="shared" si="16"/>
        <v>0</v>
      </c>
      <c r="AC85" s="49" t="str">
        <f t="shared" si="17"/>
        <v>ok</v>
      </c>
      <c r="AD85" s="28"/>
      <c r="AE85" s="50">
        <f t="shared" si="18"/>
        <v>0</v>
      </c>
      <c r="AF85" s="28"/>
      <c r="AG85" s="28"/>
    </row>
    <row r="86" spans="1:33" hidden="1" outlineLevel="1">
      <c r="A86" s="19"/>
      <c r="B86" s="20"/>
      <c r="C86" s="76" t="str">
        <f>IFERROR(VLOOKUP(B86,'Liste Site FFME'!$A:$B,2,FALSE()),"")</f>
        <v/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17">
        <f t="shared" si="14"/>
        <v>0</v>
      </c>
      <c r="Z86" s="22"/>
      <c r="AA86" s="63">
        <f t="shared" si="15"/>
        <v>2</v>
      </c>
      <c r="AB86" s="63">
        <f t="shared" si="16"/>
        <v>0</v>
      </c>
      <c r="AC86" s="49" t="str">
        <f t="shared" si="17"/>
        <v>ok</v>
      </c>
      <c r="AD86" s="28"/>
      <c r="AE86" s="50">
        <f t="shared" si="18"/>
        <v>0</v>
      </c>
      <c r="AF86" s="28"/>
      <c r="AG86" s="28"/>
    </row>
    <row r="87" spans="1:33" hidden="1" outlineLevel="1">
      <c r="A87" s="19"/>
      <c r="B87" s="20"/>
      <c r="C87" s="76" t="str">
        <f>IFERROR(VLOOKUP(B87,'Liste Site FFME'!$A:$B,2,FALSE()),"")</f>
        <v/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17">
        <f t="shared" si="14"/>
        <v>0</v>
      </c>
      <c r="Z87" s="22"/>
      <c r="AA87" s="63">
        <f t="shared" si="15"/>
        <v>2</v>
      </c>
      <c r="AB87" s="63">
        <f t="shared" si="16"/>
        <v>0</v>
      </c>
      <c r="AC87" s="49" t="str">
        <f t="shared" si="17"/>
        <v>ok</v>
      </c>
      <c r="AD87" s="28"/>
      <c r="AE87" s="50">
        <f t="shared" si="18"/>
        <v>0</v>
      </c>
      <c r="AF87" s="28"/>
      <c r="AG87" s="28"/>
    </row>
    <row r="88" spans="1:33" hidden="1" outlineLevel="1">
      <c r="A88" s="19"/>
      <c r="B88" s="20"/>
      <c r="C88" s="76" t="str">
        <f>IFERROR(VLOOKUP(B88,'Liste Site FFME'!$A:$B,2,FALSE()),"")</f>
        <v/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17">
        <f t="shared" si="14"/>
        <v>0</v>
      </c>
      <c r="Z88" s="22"/>
      <c r="AA88" s="63">
        <f t="shared" si="15"/>
        <v>2</v>
      </c>
      <c r="AB88" s="63">
        <f t="shared" si="16"/>
        <v>0</v>
      </c>
      <c r="AC88" s="49" t="str">
        <f t="shared" si="17"/>
        <v>ok</v>
      </c>
      <c r="AD88" s="28"/>
      <c r="AE88" s="50">
        <f t="shared" si="18"/>
        <v>0</v>
      </c>
      <c r="AF88" s="28"/>
      <c r="AG88" s="28"/>
    </row>
    <row r="89" spans="1:33" hidden="1" outlineLevel="1">
      <c r="A89" s="19"/>
      <c r="B89" s="20"/>
      <c r="C89" s="76" t="str">
        <f>IFERROR(VLOOKUP(B89,'Liste Site FFME'!$A:$B,2,FALSE()),"")</f>
        <v/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17">
        <f t="shared" si="14"/>
        <v>0</v>
      </c>
      <c r="Z89" s="22"/>
      <c r="AA89" s="63">
        <f t="shared" si="15"/>
        <v>2</v>
      </c>
      <c r="AB89" s="63">
        <f t="shared" si="16"/>
        <v>0</v>
      </c>
      <c r="AC89" s="49" t="str">
        <f t="shared" si="17"/>
        <v>ok</v>
      </c>
      <c r="AD89" s="28"/>
      <c r="AE89" s="50">
        <f t="shared" si="18"/>
        <v>0</v>
      </c>
      <c r="AF89" s="28"/>
      <c r="AG89" s="28"/>
    </row>
    <row r="90" spans="1:33" hidden="1" outlineLevel="1">
      <c r="A90" s="19"/>
      <c r="B90" s="20"/>
      <c r="C90" s="76" t="str">
        <f>IFERROR(VLOOKUP(B90,'Liste Site FFME'!$A:$B,2,FALSE()),"")</f>
        <v/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17">
        <f t="shared" si="14"/>
        <v>0</v>
      </c>
      <c r="Z90" s="22"/>
      <c r="AA90" s="63">
        <f t="shared" si="15"/>
        <v>2</v>
      </c>
      <c r="AB90" s="63">
        <f t="shared" si="16"/>
        <v>0</v>
      </c>
      <c r="AC90" s="49" t="str">
        <f t="shared" si="17"/>
        <v>ok</v>
      </c>
      <c r="AD90" s="28"/>
      <c r="AE90" s="50">
        <f t="shared" si="18"/>
        <v>0</v>
      </c>
      <c r="AF90" s="28"/>
      <c r="AG90" s="28"/>
    </row>
    <row r="91" spans="1:33" hidden="1" outlineLevel="1">
      <c r="A91" s="19"/>
      <c r="B91" s="20"/>
      <c r="C91" s="76" t="str">
        <f>IFERROR(VLOOKUP(B91,'Liste Site FFME'!$A:$B,2,FALSE()),"")</f>
        <v/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17">
        <f t="shared" si="14"/>
        <v>0</v>
      </c>
      <c r="Z91" s="22"/>
      <c r="AA91" s="63">
        <f t="shared" si="15"/>
        <v>2</v>
      </c>
      <c r="AB91" s="63">
        <f t="shared" si="16"/>
        <v>0</v>
      </c>
      <c r="AC91" s="49" t="str">
        <f t="shared" si="17"/>
        <v>ok</v>
      </c>
      <c r="AD91" s="28"/>
      <c r="AE91" s="50">
        <f t="shared" si="18"/>
        <v>0</v>
      </c>
      <c r="AF91" s="28"/>
      <c r="AG91" s="28"/>
    </row>
    <row r="92" spans="1:33" hidden="1" outlineLevel="1">
      <c r="A92" s="19"/>
      <c r="B92" s="20"/>
      <c r="C92" s="76" t="str">
        <f>IFERROR(VLOOKUP(B92,'Liste Site FFME'!$A:$B,2,FALSE()),"")</f>
        <v/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17">
        <f t="shared" si="14"/>
        <v>0</v>
      </c>
      <c r="Z92" s="22"/>
      <c r="AA92" s="63">
        <f t="shared" si="15"/>
        <v>2</v>
      </c>
      <c r="AB92" s="63">
        <f t="shared" si="16"/>
        <v>0</v>
      </c>
      <c r="AC92" s="49" t="str">
        <f t="shared" si="17"/>
        <v>ok</v>
      </c>
      <c r="AD92" s="28"/>
      <c r="AE92" s="50">
        <f t="shared" si="18"/>
        <v>0</v>
      </c>
      <c r="AF92" s="28"/>
      <c r="AG92" s="28"/>
    </row>
    <row r="93" spans="1:33" hidden="1" outlineLevel="1">
      <c r="A93" s="19"/>
      <c r="B93" s="20"/>
      <c r="C93" s="76" t="str">
        <f>IFERROR(VLOOKUP(B93,'Liste Site FFME'!$A:$B,2,FALSE()),"")</f>
        <v/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17">
        <f t="shared" si="14"/>
        <v>0</v>
      </c>
      <c r="Z93" s="22"/>
      <c r="AA93" s="63">
        <f t="shared" si="15"/>
        <v>2</v>
      </c>
      <c r="AB93" s="63">
        <f t="shared" si="16"/>
        <v>0</v>
      </c>
      <c r="AC93" s="49" t="str">
        <f t="shared" si="17"/>
        <v>ok</v>
      </c>
      <c r="AD93" s="28"/>
      <c r="AE93" s="50">
        <f t="shared" si="18"/>
        <v>0</v>
      </c>
      <c r="AF93" s="28"/>
      <c r="AG93" s="28"/>
    </row>
    <row r="94" spans="1:33" hidden="1" outlineLevel="1">
      <c r="A94" s="19"/>
      <c r="B94" s="20"/>
      <c r="C94" s="76" t="str">
        <f>IFERROR(VLOOKUP(B94,'Liste Site FFME'!$A:$B,2,FALSE()),"")</f>
        <v/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17">
        <f t="shared" si="14"/>
        <v>0</v>
      </c>
      <c r="Z94" s="22"/>
      <c r="AA94" s="63">
        <f t="shared" si="15"/>
        <v>2</v>
      </c>
      <c r="AB94" s="63">
        <f t="shared" si="16"/>
        <v>0</v>
      </c>
      <c r="AC94" s="49" t="str">
        <f t="shared" si="17"/>
        <v>ok</v>
      </c>
      <c r="AD94" s="28"/>
      <c r="AE94" s="50">
        <f t="shared" si="18"/>
        <v>0</v>
      </c>
      <c r="AF94" s="28"/>
      <c r="AG94" s="28"/>
    </row>
    <row r="95" spans="1:33" hidden="1" outlineLevel="1">
      <c r="A95" s="19"/>
      <c r="B95" s="20"/>
      <c r="C95" s="76" t="str">
        <f>IFERROR(VLOOKUP(B95,'Liste Site FFME'!$A:$B,2,FALSE()),"")</f>
        <v/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17">
        <f t="shared" si="14"/>
        <v>0</v>
      </c>
      <c r="Z95" s="22"/>
      <c r="AA95" s="63">
        <f t="shared" si="15"/>
        <v>2</v>
      </c>
      <c r="AB95" s="63">
        <f t="shared" si="16"/>
        <v>0</v>
      </c>
      <c r="AC95" s="49" t="str">
        <f t="shared" si="17"/>
        <v>ok</v>
      </c>
      <c r="AD95" s="28"/>
      <c r="AE95" s="50">
        <f t="shared" si="18"/>
        <v>0</v>
      </c>
      <c r="AF95" s="28"/>
      <c r="AG95" s="28"/>
    </row>
    <row r="96" spans="1:33" hidden="1" outlineLevel="1">
      <c r="A96" s="19"/>
      <c r="B96" s="20"/>
      <c r="C96" s="76" t="str">
        <f>IFERROR(VLOOKUP(B96,'Liste Site FFME'!$A:$B,2,FALSE()),"")</f>
        <v/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17">
        <f t="shared" si="14"/>
        <v>0</v>
      </c>
      <c r="Z96" s="22"/>
      <c r="AA96" s="63">
        <f t="shared" si="15"/>
        <v>2</v>
      </c>
      <c r="AB96" s="63">
        <f t="shared" si="16"/>
        <v>0</v>
      </c>
      <c r="AC96" s="49" t="str">
        <f t="shared" si="17"/>
        <v>ok</v>
      </c>
      <c r="AD96" s="28"/>
      <c r="AE96" s="50">
        <f t="shared" si="18"/>
        <v>0</v>
      </c>
      <c r="AF96" s="28"/>
      <c r="AG96" s="28"/>
    </row>
    <row r="97" spans="1:33" hidden="1" outlineLevel="1">
      <c r="A97" s="19"/>
      <c r="B97" s="20"/>
      <c r="C97" s="76" t="str">
        <f>IFERROR(VLOOKUP(B97,'Liste Site FFME'!$A:$B,2,FALSE()),"")</f>
        <v/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17">
        <f t="shared" si="14"/>
        <v>0</v>
      </c>
      <c r="Z97" s="22"/>
      <c r="AA97" s="63">
        <f t="shared" si="15"/>
        <v>2</v>
      </c>
      <c r="AB97" s="63">
        <f t="shared" si="16"/>
        <v>0</v>
      </c>
      <c r="AC97" s="49" t="str">
        <f t="shared" si="17"/>
        <v>ok</v>
      </c>
      <c r="AD97" s="28"/>
      <c r="AE97" s="50">
        <f t="shared" si="18"/>
        <v>0</v>
      </c>
      <c r="AF97" s="28"/>
      <c r="AG97" s="28"/>
    </row>
    <row r="98" spans="1:33" hidden="1" outlineLevel="1">
      <c r="A98" s="19"/>
      <c r="B98" s="20"/>
      <c r="C98" s="76" t="str">
        <f>IFERROR(VLOOKUP(B98,'Liste Site FFME'!$A:$B,2,FALSE()),"")</f>
        <v/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17">
        <f t="shared" si="14"/>
        <v>0</v>
      </c>
      <c r="Z98" s="22"/>
      <c r="AA98" s="63">
        <f t="shared" si="15"/>
        <v>2</v>
      </c>
      <c r="AB98" s="63">
        <f t="shared" si="16"/>
        <v>0</v>
      </c>
      <c r="AC98" s="49" t="str">
        <f t="shared" si="17"/>
        <v>ok</v>
      </c>
      <c r="AD98" s="28"/>
      <c r="AE98" s="50">
        <f t="shared" si="18"/>
        <v>0</v>
      </c>
      <c r="AF98" s="28"/>
      <c r="AG98" s="28"/>
    </row>
    <row r="99" spans="1:33" hidden="1" outlineLevel="1">
      <c r="A99" s="19"/>
      <c r="B99" s="20"/>
      <c r="C99" s="76" t="str">
        <f>IFERROR(VLOOKUP(B99,'Liste Site FFME'!$A:$B,2,FALSE()),"")</f>
        <v/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17">
        <f t="shared" si="14"/>
        <v>0</v>
      </c>
      <c r="Z99" s="22"/>
      <c r="AA99" s="63">
        <f t="shared" si="15"/>
        <v>2</v>
      </c>
      <c r="AB99" s="63">
        <f t="shared" si="16"/>
        <v>0</v>
      </c>
      <c r="AC99" s="49" t="str">
        <f t="shared" si="17"/>
        <v>ok</v>
      </c>
      <c r="AD99" s="28"/>
      <c r="AE99" s="50">
        <f t="shared" si="18"/>
        <v>0</v>
      </c>
      <c r="AF99" s="28"/>
      <c r="AG99" s="28"/>
    </row>
    <row r="100" spans="1:33" hidden="1" outlineLevel="1">
      <c r="A100" s="19"/>
      <c r="B100" s="20"/>
      <c r="C100" s="76" t="str">
        <f>IFERROR(VLOOKUP(B100,'Liste Site FFME'!$A:$B,2,FALSE()),"")</f>
        <v/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17">
        <f t="shared" si="14"/>
        <v>0</v>
      </c>
      <c r="Z100" s="22"/>
      <c r="AA100" s="63">
        <f t="shared" si="15"/>
        <v>2</v>
      </c>
      <c r="AB100" s="63">
        <f t="shared" si="16"/>
        <v>0</v>
      </c>
      <c r="AC100" s="49" t="str">
        <f t="shared" si="17"/>
        <v>ok</v>
      </c>
      <c r="AD100" s="28"/>
      <c r="AE100" s="50">
        <f t="shared" si="18"/>
        <v>0</v>
      </c>
      <c r="AF100" s="28"/>
      <c r="AG100" s="28"/>
    </row>
    <row r="101" spans="1:33" hidden="1" outlineLevel="1">
      <c r="A101" s="19"/>
      <c r="B101" s="20"/>
      <c r="C101" s="76" t="str">
        <f>IFERROR(VLOOKUP(B101,'Liste Site FFME'!$A:$B,2,FALSE()),"")</f>
        <v/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17">
        <f t="shared" si="14"/>
        <v>0</v>
      </c>
      <c r="Z101" s="22"/>
      <c r="AA101" s="63">
        <f t="shared" si="15"/>
        <v>2</v>
      </c>
      <c r="AB101" s="63">
        <f t="shared" si="16"/>
        <v>0</v>
      </c>
      <c r="AC101" s="49" t="str">
        <f t="shared" si="17"/>
        <v>ok</v>
      </c>
      <c r="AD101" s="28"/>
      <c r="AE101" s="50">
        <f t="shared" si="18"/>
        <v>0</v>
      </c>
      <c r="AF101" s="28"/>
      <c r="AG101" s="28"/>
    </row>
    <row r="102" spans="1:33" collapsed="1">
      <c r="A102" s="19"/>
      <c r="B102" s="20"/>
      <c r="C102" s="76" t="str">
        <f>IFERROR(VLOOKUP(B102,'Liste Site FFME'!$A:$B,2,FALSE()),"")</f>
        <v/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17">
        <f t="shared" si="14"/>
        <v>0</v>
      </c>
      <c r="Z102" s="22"/>
      <c r="AA102" s="63">
        <f t="shared" si="15"/>
        <v>2</v>
      </c>
      <c r="AB102" s="63">
        <f t="shared" si="16"/>
        <v>0</v>
      </c>
      <c r="AC102" s="49" t="str">
        <f t="shared" si="17"/>
        <v>ok</v>
      </c>
      <c r="AD102" s="28"/>
      <c r="AE102" s="50">
        <f t="shared" si="18"/>
        <v>0</v>
      </c>
      <c r="AF102" s="28"/>
      <c r="AG102" s="28"/>
    </row>
    <row r="103" spans="1:33">
      <c r="A103" s="19"/>
      <c r="B103" s="20"/>
      <c r="C103" s="76" t="str">
        <f>IFERROR(VLOOKUP(B103,'Liste Site FFME'!$A:$B,2,FALSE()),"")</f>
        <v/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17">
        <f t="shared" si="14"/>
        <v>0</v>
      </c>
      <c r="Z103" s="22"/>
      <c r="AA103" s="63">
        <f t="shared" si="15"/>
        <v>2</v>
      </c>
      <c r="AB103" s="63">
        <f t="shared" si="16"/>
        <v>0</v>
      </c>
      <c r="AC103" s="49" t="str">
        <f t="shared" si="17"/>
        <v>ok</v>
      </c>
      <c r="AD103" s="28"/>
      <c r="AE103" s="50">
        <f t="shared" si="18"/>
        <v>0</v>
      </c>
      <c r="AF103" s="28"/>
      <c r="AG103" s="28"/>
    </row>
    <row r="104" spans="1:33">
      <c r="A104" s="19"/>
      <c r="B104" s="20"/>
      <c r="C104" s="76" t="str">
        <f>IFERROR(VLOOKUP(B104,'Liste Site FFME'!$A:$B,2,FALSE()),"")</f>
        <v/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17">
        <f t="shared" si="14"/>
        <v>0</v>
      </c>
      <c r="Z104" s="22"/>
      <c r="AA104" s="63">
        <f t="shared" si="15"/>
        <v>2</v>
      </c>
      <c r="AB104" s="63">
        <f t="shared" si="16"/>
        <v>0</v>
      </c>
      <c r="AC104" s="49" t="str">
        <f t="shared" si="17"/>
        <v>ok</v>
      </c>
      <c r="AD104" s="28"/>
      <c r="AE104" s="50">
        <f t="shared" si="18"/>
        <v>0</v>
      </c>
      <c r="AF104" s="28"/>
      <c r="AG104" s="28"/>
    </row>
    <row r="105" spans="1:33">
      <c r="A105" s="19"/>
      <c r="B105" s="20"/>
      <c r="C105" s="76" t="str">
        <f>IFERROR(VLOOKUP(B105,'Liste Site FFME'!$A:$B,2,FALSE()),"")</f>
        <v/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17">
        <f t="shared" si="14"/>
        <v>0</v>
      </c>
      <c r="Z105" s="22"/>
      <c r="AA105" s="63">
        <f t="shared" si="15"/>
        <v>2</v>
      </c>
      <c r="AB105" s="63">
        <f t="shared" si="16"/>
        <v>0</v>
      </c>
      <c r="AC105" s="49" t="str">
        <f t="shared" si="17"/>
        <v>ok</v>
      </c>
      <c r="AD105" s="28"/>
      <c r="AE105" s="50">
        <f t="shared" si="18"/>
        <v>0</v>
      </c>
      <c r="AF105" s="28"/>
      <c r="AG105" s="28"/>
    </row>
    <row r="106" spans="1:33">
      <c r="A106" s="19"/>
      <c r="B106" s="20"/>
      <c r="C106" s="76" t="str">
        <f>IFERROR(VLOOKUP(B106,'Liste Site FFME'!$A:$B,2,FALSE()),"")</f>
        <v/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17">
        <f t="shared" ref="Y106:Y115" si="19">SUMIF(D106:X106,1,$D$7:$X$7)</f>
        <v>0</v>
      </c>
      <c r="Z106" s="22"/>
      <c r="AA106" s="63">
        <f t="shared" si="15"/>
        <v>2</v>
      </c>
      <c r="AB106" s="63">
        <f t="shared" ref="AB106:AB115" si="20">SUM(D106:X106)</f>
        <v>0</v>
      </c>
      <c r="AC106" s="49" t="str">
        <f t="shared" si="17"/>
        <v>ok</v>
      </c>
      <c r="AD106" s="28"/>
      <c r="AE106" s="50">
        <f t="shared" si="18"/>
        <v>0</v>
      </c>
      <c r="AF106" s="28"/>
      <c r="AG106" s="28"/>
    </row>
    <row r="107" spans="1:33">
      <c r="A107" s="19"/>
      <c r="B107" s="20"/>
      <c r="C107" s="76" t="str">
        <f>IFERROR(VLOOKUP(B107,'Liste Site FFME'!$A:$B,2,FALSE()),"")</f>
        <v/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17">
        <f t="shared" si="19"/>
        <v>0</v>
      </c>
      <c r="Z107" s="22"/>
      <c r="AA107" s="63">
        <f t="shared" si="15"/>
        <v>2</v>
      </c>
      <c r="AB107" s="63">
        <f t="shared" si="20"/>
        <v>0</v>
      </c>
      <c r="AC107" s="49" t="str">
        <f t="shared" si="17"/>
        <v>ok</v>
      </c>
      <c r="AD107" s="28"/>
      <c r="AE107" s="50">
        <f t="shared" si="18"/>
        <v>0</v>
      </c>
      <c r="AF107" s="28"/>
      <c r="AG107" s="28"/>
    </row>
    <row r="108" spans="1:33">
      <c r="A108" s="19"/>
      <c r="B108" s="20"/>
      <c r="C108" s="76" t="str">
        <f>IFERROR(VLOOKUP(B108,'Liste Site FFME'!$A:$B,2,FALSE()),"")</f>
        <v/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17">
        <f t="shared" si="19"/>
        <v>0</v>
      </c>
      <c r="Z108" s="22"/>
      <c r="AA108" s="63">
        <f t="shared" si="15"/>
        <v>2</v>
      </c>
      <c r="AB108" s="63">
        <f t="shared" si="20"/>
        <v>0</v>
      </c>
      <c r="AC108" s="49" t="str">
        <f t="shared" si="17"/>
        <v>ok</v>
      </c>
      <c r="AD108" s="28"/>
      <c r="AE108" s="50">
        <f t="shared" si="18"/>
        <v>0</v>
      </c>
      <c r="AF108" s="28"/>
      <c r="AG108" s="28"/>
    </row>
    <row r="109" spans="1:33">
      <c r="A109" s="19"/>
      <c r="B109" s="20"/>
      <c r="C109" s="76" t="str">
        <f>IFERROR(VLOOKUP(B109,'Liste Site FFME'!$A:$B,2,FALSE()),"")</f>
        <v/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17">
        <f t="shared" si="19"/>
        <v>0</v>
      </c>
      <c r="Z109" s="22"/>
      <c r="AA109" s="63">
        <f t="shared" si="15"/>
        <v>2</v>
      </c>
      <c r="AB109" s="63">
        <f t="shared" si="20"/>
        <v>0</v>
      </c>
      <c r="AC109" s="49" t="str">
        <f t="shared" si="17"/>
        <v>ok</v>
      </c>
      <c r="AD109" s="28"/>
      <c r="AE109" s="50">
        <f t="shared" si="18"/>
        <v>0</v>
      </c>
      <c r="AF109" s="28"/>
      <c r="AG109" s="28"/>
    </row>
    <row r="110" spans="1:33">
      <c r="A110" s="19"/>
      <c r="B110" s="20"/>
      <c r="C110" s="76" t="str">
        <f>IFERROR(VLOOKUP(B110,'Liste Site FFME'!$A:$B,2,FALSE()),"")</f>
        <v/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17">
        <f t="shared" si="19"/>
        <v>0</v>
      </c>
      <c r="Z110" s="22"/>
      <c r="AA110" s="63">
        <f t="shared" si="15"/>
        <v>2</v>
      </c>
      <c r="AB110" s="63">
        <f t="shared" si="20"/>
        <v>0</v>
      </c>
      <c r="AC110" s="49" t="str">
        <f t="shared" si="17"/>
        <v>ok</v>
      </c>
      <c r="AD110" s="28"/>
      <c r="AE110" s="50">
        <f t="shared" si="18"/>
        <v>0</v>
      </c>
      <c r="AF110" s="28"/>
      <c r="AG110" s="28"/>
    </row>
    <row r="111" spans="1:33">
      <c r="A111" s="19"/>
      <c r="B111" s="20"/>
      <c r="C111" s="76" t="str">
        <f>IFERROR(VLOOKUP(B111,'Liste Site FFME'!$A:$B,2,FALSE()),"")</f>
        <v/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17">
        <f t="shared" si="19"/>
        <v>0</v>
      </c>
      <c r="Z111" s="22"/>
      <c r="AA111" s="63">
        <f t="shared" si="15"/>
        <v>2</v>
      </c>
      <c r="AB111" s="63">
        <f t="shared" si="20"/>
        <v>0</v>
      </c>
      <c r="AC111" s="49" t="str">
        <f t="shared" si="17"/>
        <v>ok</v>
      </c>
      <c r="AD111" s="28"/>
      <c r="AE111" s="50">
        <f t="shared" si="18"/>
        <v>0</v>
      </c>
      <c r="AF111" s="28"/>
      <c r="AG111" s="28"/>
    </row>
    <row r="112" spans="1:33">
      <c r="A112" s="19"/>
      <c r="B112" s="20"/>
      <c r="C112" s="76" t="str">
        <f>IFERROR(VLOOKUP(B112,'Liste Site FFME'!$A:$B,2,FALSE()),"")</f>
        <v/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17">
        <f t="shared" si="19"/>
        <v>0</v>
      </c>
      <c r="Z112" s="22"/>
      <c r="AA112" s="63">
        <f t="shared" si="15"/>
        <v>2</v>
      </c>
      <c r="AB112" s="63">
        <f t="shared" si="20"/>
        <v>0</v>
      </c>
      <c r="AC112" s="49" t="str">
        <f t="shared" si="17"/>
        <v>ok</v>
      </c>
      <c r="AD112" s="28"/>
      <c r="AE112" s="50">
        <f t="shared" si="18"/>
        <v>0</v>
      </c>
      <c r="AF112" s="28"/>
      <c r="AG112" s="28"/>
    </row>
    <row r="113" spans="1:33">
      <c r="A113" s="19"/>
      <c r="B113" s="20"/>
      <c r="C113" s="76" t="str">
        <f>IFERROR(VLOOKUP(B113,'Liste Site FFME'!$A:$B,2,FALSE()),"")</f>
        <v/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17">
        <f t="shared" si="19"/>
        <v>0</v>
      </c>
      <c r="Z113" s="22"/>
      <c r="AA113" s="63">
        <f t="shared" si="15"/>
        <v>2</v>
      </c>
      <c r="AB113" s="63">
        <f t="shared" si="20"/>
        <v>0</v>
      </c>
      <c r="AC113" s="49" t="str">
        <f t="shared" si="17"/>
        <v>ok</v>
      </c>
      <c r="AD113" s="28"/>
      <c r="AE113" s="50">
        <f t="shared" si="18"/>
        <v>0</v>
      </c>
      <c r="AF113" s="28"/>
      <c r="AG113" s="28"/>
    </row>
    <row r="114" spans="1:33">
      <c r="A114" s="19"/>
      <c r="B114" s="20"/>
      <c r="C114" s="76" t="str">
        <f>IFERROR(VLOOKUP(B114,'Liste Site FFME'!$A:$B,2,FALSE()),"")</f>
        <v/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17">
        <f t="shared" si="19"/>
        <v>0</v>
      </c>
      <c r="Z114" s="22"/>
      <c r="AA114" s="63">
        <f t="shared" si="15"/>
        <v>2</v>
      </c>
      <c r="AB114" s="63">
        <f t="shared" si="20"/>
        <v>0</v>
      </c>
      <c r="AC114" s="49" t="str">
        <f t="shared" si="17"/>
        <v>ok</v>
      </c>
      <c r="AD114" s="28"/>
      <c r="AE114" s="50">
        <f t="shared" si="18"/>
        <v>0</v>
      </c>
      <c r="AF114" s="28"/>
      <c r="AG114" s="28"/>
    </row>
    <row r="115" spans="1:33">
      <c r="A115" s="19"/>
      <c r="B115" s="20"/>
      <c r="C115" s="76" t="str">
        <f>IFERROR(VLOOKUP(B115,'Liste Site FFME'!$A:$B,2,FALSE()),"")</f>
        <v/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17">
        <f t="shared" si="19"/>
        <v>0</v>
      </c>
      <c r="Z115" s="22"/>
      <c r="AA115" s="63">
        <f t="shared" si="15"/>
        <v>2</v>
      </c>
      <c r="AB115" s="63">
        <f t="shared" si="20"/>
        <v>0</v>
      </c>
      <c r="AC115" s="49" t="str">
        <f t="shared" si="17"/>
        <v>ok</v>
      </c>
      <c r="AD115" s="28"/>
      <c r="AE115" s="50">
        <f t="shared" si="18"/>
        <v>0</v>
      </c>
      <c r="AF115" s="28"/>
      <c r="AG115" s="28"/>
    </row>
    <row r="116" spans="1:33">
      <c r="A116" s="19"/>
      <c r="B116" s="20"/>
      <c r="C116" s="76" t="str">
        <f>IFERROR(VLOOKUP(B116,'Liste Site FFME'!$A:$B,2,FALSE()),"")</f>
        <v/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17"/>
      <c r="Z116" s="22"/>
      <c r="AA116" s="63"/>
      <c r="AB116" s="63"/>
      <c r="AC116" s="49"/>
      <c r="AD116" s="28"/>
      <c r="AE116" s="50"/>
      <c r="AF116" s="28"/>
      <c r="AG116" s="28"/>
    </row>
    <row r="117" spans="1:33">
      <c r="A117" s="19"/>
      <c r="B117" s="20"/>
      <c r="C117" s="76" t="str">
        <f>IFERROR(VLOOKUP(B117,'Liste Site FFME'!$A:$B,2,FALSE()),"")</f>
        <v/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17"/>
      <c r="Z117" s="22"/>
      <c r="AA117" s="63"/>
      <c r="AB117" s="63"/>
      <c r="AC117" s="49"/>
      <c r="AD117" s="28"/>
      <c r="AE117" s="50"/>
      <c r="AF117" s="28"/>
      <c r="AG117" s="28"/>
    </row>
    <row r="118" spans="1:33">
      <c r="A118" s="19"/>
      <c r="B118" s="20"/>
      <c r="C118" s="76" t="str">
        <f>IFERROR(VLOOKUP(B118,'Liste Site FFME'!$A:$B,2,FALSE()),"")</f>
        <v/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17"/>
      <c r="Z118" s="22"/>
      <c r="AA118" s="63"/>
      <c r="AB118" s="63"/>
      <c r="AC118" s="49"/>
      <c r="AD118" s="28"/>
      <c r="AE118" s="50"/>
      <c r="AF118" s="28"/>
      <c r="AG118" s="28"/>
    </row>
    <row r="119" spans="1:33">
      <c r="A119" s="19"/>
      <c r="B119" s="20"/>
      <c r="C119" s="76" t="str">
        <f>IFERROR(VLOOKUP(B119,'Liste Site FFME'!$A:$B,2,FALSE()),"")</f>
        <v/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17"/>
      <c r="Z119" s="22"/>
      <c r="AA119" s="63"/>
      <c r="AB119" s="63"/>
      <c r="AC119" s="49"/>
      <c r="AD119" s="28"/>
      <c r="AE119" s="50"/>
      <c r="AF119" s="28"/>
      <c r="AG119" s="28"/>
    </row>
    <row r="120" spans="1:33">
      <c r="A120" s="19"/>
      <c r="B120" s="20"/>
      <c r="C120" s="76" t="str">
        <f>IFERROR(VLOOKUP(B120,'Liste Site FFME'!$A:$B,2,FALSE()),"")</f>
        <v/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17"/>
      <c r="Z120" s="22"/>
      <c r="AA120" s="63"/>
      <c r="AB120" s="63"/>
      <c r="AC120" s="49"/>
      <c r="AD120" s="28"/>
      <c r="AE120" s="50"/>
      <c r="AF120" s="28"/>
      <c r="AG120" s="28"/>
    </row>
    <row r="121" spans="1:33">
      <c r="A121" s="19"/>
      <c r="B121" s="20"/>
      <c r="C121" s="76" t="str">
        <f>IFERROR(VLOOKUP(B121,'Liste Site FFME'!$A:$B,2,FALSE()),"")</f>
        <v/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17"/>
      <c r="Z121" s="22"/>
      <c r="AA121" s="63"/>
      <c r="AB121" s="63"/>
      <c r="AC121" s="49"/>
      <c r="AD121" s="28"/>
      <c r="AE121" s="50"/>
      <c r="AF121" s="28"/>
      <c r="AG121" s="28"/>
    </row>
    <row r="122" spans="1:33">
      <c r="A122" s="19"/>
      <c r="B122" s="20"/>
      <c r="C122" s="76" t="str">
        <f>IFERROR(VLOOKUP(B122,'Liste Site FFME'!$A:$B,2,FALSE()),"")</f>
        <v/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17"/>
      <c r="Z122" s="22"/>
      <c r="AA122" s="63"/>
      <c r="AB122" s="63"/>
      <c r="AC122" s="49"/>
      <c r="AD122" s="28"/>
      <c r="AE122" s="50"/>
      <c r="AF122" s="28"/>
      <c r="AG122" s="28"/>
    </row>
    <row r="123" spans="1:33">
      <c r="A123" s="19"/>
      <c r="B123" s="20"/>
      <c r="C123" s="76" t="str">
        <f>IFERROR(VLOOKUP(B123,'Liste Site FFME'!$A:$B,2,FALSE()),"")</f>
        <v/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17"/>
      <c r="Z123" s="22"/>
      <c r="AA123" s="63"/>
      <c r="AB123" s="63"/>
      <c r="AC123" s="49"/>
      <c r="AD123" s="28"/>
      <c r="AE123" s="50"/>
      <c r="AF123" s="28"/>
      <c r="AG123" s="28"/>
    </row>
    <row r="124" spans="1:33">
      <c r="A124" s="19"/>
      <c r="B124" s="20"/>
      <c r="C124" s="76" t="str">
        <f>IFERROR(VLOOKUP(B124,'Liste Site FFME'!$A:$B,2,FALSE()),"")</f>
        <v/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17"/>
      <c r="Z124" s="22"/>
      <c r="AA124" s="63"/>
      <c r="AB124" s="63"/>
      <c r="AC124" s="49"/>
      <c r="AD124" s="28"/>
      <c r="AE124" s="50"/>
      <c r="AF124" s="28"/>
      <c r="AG124" s="28"/>
    </row>
    <row r="125" spans="1:33">
      <c r="A125" s="19"/>
      <c r="B125" s="20"/>
      <c r="C125" s="76" t="str">
        <f>IFERROR(VLOOKUP(B125,'Liste Site FFME'!$A:$B,2,FALSE()),"")</f>
        <v/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17"/>
      <c r="Z125" s="22"/>
      <c r="AA125" s="63"/>
      <c r="AB125" s="63"/>
      <c r="AC125" s="49"/>
      <c r="AD125" s="28"/>
      <c r="AE125" s="50"/>
      <c r="AF125" s="28"/>
      <c r="AG125" s="28"/>
    </row>
    <row r="126" spans="1:33">
      <c r="A126" s="19"/>
      <c r="B126" s="20"/>
      <c r="C126" s="76" t="str">
        <f>IFERROR(VLOOKUP(B126,'Liste Site FFME'!$A:$B,2,FALSE()),"")</f>
        <v/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17"/>
      <c r="Z126" s="22"/>
      <c r="AA126" s="63"/>
      <c r="AB126" s="63"/>
      <c r="AC126" s="49"/>
      <c r="AD126" s="28"/>
      <c r="AE126" s="50"/>
      <c r="AF126" s="28"/>
      <c r="AG126" s="28"/>
    </row>
    <row r="127" spans="1:33">
      <c r="A127" s="19"/>
      <c r="B127" s="20"/>
      <c r="C127" s="76" t="str">
        <f>IFERROR(VLOOKUP(B127,'Liste Site FFME'!$A:$B,2,FALSE()),"")</f>
        <v/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17"/>
      <c r="Z127" s="22"/>
      <c r="AA127" s="63"/>
      <c r="AB127" s="63"/>
      <c r="AC127" s="49"/>
      <c r="AD127" s="28"/>
      <c r="AE127" s="50"/>
      <c r="AF127" s="28"/>
      <c r="AG127" s="28"/>
    </row>
    <row r="128" spans="1:33">
      <c r="A128" s="19"/>
      <c r="B128" s="20"/>
      <c r="C128" s="76" t="str">
        <f>IFERROR(VLOOKUP(B128,'Liste Site FFME'!$A:$B,2,FALSE()),"")</f>
        <v/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17"/>
      <c r="Z128" s="22"/>
      <c r="AA128" s="63"/>
      <c r="AB128" s="63"/>
      <c r="AC128" s="49"/>
      <c r="AD128" s="28"/>
      <c r="AE128" s="50"/>
      <c r="AF128" s="28"/>
      <c r="AG128" s="28"/>
    </row>
    <row r="129" spans="1:33">
      <c r="A129" s="19"/>
      <c r="B129" s="20"/>
      <c r="C129" s="76" t="str">
        <f>IFERROR(VLOOKUP(B129,'Liste Site FFME'!$A:$B,2,FALSE()),"")</f>
        <v/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17"/>
      <c r="Z129" s="22"/>
      <c r="AA129" s="63"/>
      <c r="AB129" s="63"/>
      <c r="AC129" s="49"/>
      <c r="AD129" s="28"/>
      <c r="AE129" s="50"/>
      <c r="AF129" s="28"/>
      <c r="AG129" s="28"/>
    </row>
  </sheetData>
  <sheetProtection selectLockedCells="1"/>
  <autoFilter ref="A9:AG9" xr:uid="{00000000-0009-0000-0000-000008000000}">
    <sortState xmlns:xlrd2="http://schemas.microsoft.com/office/spreadsheetml/2017/richdata2" ref="A10:AK115">
      <sortCondition ref="AA9"/>
    </sortState>
  </autoFilter>
  <mergeCells count="6">
    <mergeCell ref="AC8:AG8"/>
    <mergeCell ref="H3:J3"/>
    <mergeCell ref="N3:X3"/>
    <mergeCell ref="Z3:AB3"/>
    <mergeCell ref="A4:B8"/>
    <mergeCell ref="Z4:AB8"/>
  </mergeCells>
  <conditionalFormatting sqref="A1:XFD1">
    <cfRule type="cellIs" dxfId="26" priority="3" operator="equal">
      <formula>"z"</formula>
    </cfRule>
  </conditionalFormatting>
  <conditionalFormatting sqref="D10:X129">
    <cfRule type="cellIs" dxfId="25" priority="1" operator="equal">
      <formula>1</formula>
    </cfRule>
    <cfRule type="cellIs" dxfId="24" priority="2" operator="greaterThan">
      <formula>1</formula>
    </cfRule>
  </conditionalFormatting>
  <conditionalFormatting sqref="AC1:AC1048576">
    <cfRule type="containsText" dxfId="23" priority="4" operator="containsText" text="ERR">
      <formula>NOT(ISERROR(SEARCH("ERR",AC1)))</formula>
    </cfRule>
  </conditionalFormatting>
  <dataValidations count="1">
    <dataValidation type="list" allowBlank="1" showInputMessage="1" showErrorMessage="1" sqref="AD10:AD129 AF10:AG129" xr:uid="{00000000-0002-0000-0800-000000000000}">
      <formula1>"',x,"</formula1>
    </dataValidation>
  </dataValidations>
  <pageMargins left="0.19685039370078741" right="0.19685039370078741" top="0.19685039370078741" bottom="0.19685039370078741" header="0.31496062992125984" footer="0.31496062992125984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15</vt:i4>
      </vt:variant>
    </vt:vector>
  </HeadingPairs>
  <TitlesOfParts>
    <vt:vector size="36" baseType="lpstr">
      <vt:lpstr>U11F</vt:lpstr>
      <vt:lpstr>U11G</vt:lpstr>
      <vt:lpstr>U13F</vt:lpstr>
      <vt:lpstr>U13G</vt:lpstr>
      <vt:lpstr>U15F</vt:lpstr>
      <vt:lpstr>U15G</vt:lpstr>
      <vt:lpstr>U17F</vt:lpstr>
      <vt:lpstr>U17G</vt:lpstr>
      <vt:lpstr>U19F</vt:lpstr>
      <vt:lpstr>U19G</vt:lpstr>
      <vt:lpstr>SENF</vt:lpstr>
      <vt:lpstr>SENG</vt:lpstr>
      <vt:lpstr>VETF</vt:lpstr>
      <vt:lpstr>VETG</vt:lpstr>
      <vt:lpstr>STATS</vt:lpstr>
      <vt:lpstr>inscrits</vt:lpstr>
      <vt:lpstr>Liste Site FFME</vt:lpstr>
      <vt:lpstr>Extract 2025</vt:lpstr>
      <vt:lpstr>hors cat</vt:lpstr>
      <vt:lpstr>ExtractMyCompet</vt:lpstr>
      <vt:lpstr>2023</vt:lpstr>
      <vt:lpstr>SENF!Zone_d_impression</vt:lpstr>
      <vt:lpstr>SENG!Zone_d_impression</vt:lpstr>
      <vt:lpstr>STATS!Zone_d_impression</vt:lpstr>
      <vt:lpstr>U11F!Zone_d_impression</vt:lpstr>
      <vt:lpstr>U11G!Zone_d_impression</vt:lpstr>
      <vt:lpstr>U13F!Zone_d_impression</vt:lpstr>
      <vt:lpstr>U13G!Zone_d_impression</vt:lpstr>
      <vt:lpstr>U15F!Zone_d_impression</vt:lpstr>
      <vt:lpstr>U15G!Zone_d_impression</vt:lpstr>
      <vt:lpstr>U17F!Zone_d_impression</vt:lpstr>
      <vt:lpstr>U17G!Zone_d_impression</vt:lpstr>
      <vt:lpstr>U19F!Zone_d_impression</vt:lpstr>
      <vt:lpstr>U19G!Zone_d_impression</vt:lpstr>
      <vt:lpstr>VETF!Zone_d_impression</vt:lpstr>
      <vt:lpstr>VETG!Zone_d_impression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Domeland</dc:creator>
  <cp:lastModifiedBy>Stephane Massin</cp:lastModifiedBy>
  <cp:lastPrinted>2025-11-09T17:13:10Z</cp:lastPrinted>
  <dcterms:created xsi:type="dcterms:W3CDTF">2023-02-28T12:27:05Z</dcterms:created>
  <dcterms:modified xsi:type="dcterms:W3CDTF">2025-11-17T15:50:37Z</dcterms:modified>
</cp:coreProperties>
</file>